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390" windowWidth="24240" windowHeight="8445"/>
  </bookViews>
  <sheets>
    <sheet name="종목임원명단" sheetId="1" r:id="rId1"/>
  </sheets>
  <definedNames>
    <definedName name="_xlnm._FilterDatabase" localSheetId="0" hidden="1">종목임원명단!$A$3:$J$41</definedName>
  </definedNames>
  <calcPr calcId="145621"/>
</workbook>
</file>

<file path=xl/calcChain.xml><?xml version="1.0" encoding="utf-8"?>
<calcChain xmlns="http://schemas.openxmlformats.org/spreadsheetml/2006/main">
  <c r="M14" i="1" l="1"/>
  <c r="M16" i="1"/>
  <c r="M15" i="1"/>
  <c r="M4" i="1"/>
  <c r="P9" i="1" l="1"/>
  <c r="M7" i="1"/>
  <c r="M6" i="1" l="1"/>
  <c r="M5" i="1"/>
  <c r="P8" i="1" l="1"/>
  <c r="M8" i="1"/>
  <c r="P7" i="1"/>
  <c r="P6" i="1"/>
  <c r="P5" i="1"/>
  <c r="P4" i="1"/>
  <c r="Q4" i="1" l="1"/>
  <c r="Q6" i="1" l="1"/>
  <c r="P10" i="1"/>
  <c r="Q10" i="1" s="1"/>
  <c r="Q5" i="1"/>
  <c r="Q7" i="1"/>
  <c r="Q8" i="1"/>
  <c r="Q9" i="1"/>
</calcChain>
</file>

<file path=xl/comments1.xml><?xml version="1.0" encoding="utf-8"?>
<comments xmlns="http://schemas.openxmlformats.org/spreadsheetml/2006/main">
  <authors>
    <author>pc3</author>
  </authors>
  <commentList>
    <comment ref="H3" authorId="0">
      <text>
        <r>
          <rPr>
            <b/>
            <sz val="9"/>
            <color indexed="81"/>
            <rFont val="돋움"/>
            <family val="3"/>
            <charset val="129"/>
          </rPr>
          <t>학사 기준</t>
        </r>
      </text>
    </comment>
  </commentList>
</comments>
</file>

<file path=xl/sharedStrings.xml><?xml version="1.0" encoding="utf-8"?>
<sst xmlns="http://schemas.openxmlformats.org/spreadsheetml/2006/main" count="140" uniqueCount="57">
  <si>
    <t>성 명</t>
  </si>
  <si>
    <t>임원 구분</t>
    <phoneticPr fontId="1" type="noConversion"/>
  </si>
  <si>
    <t>생년월일</t>
    <phoneticPr fontId="1" type="noConversion"/>
  </si>
  <si>
    <t xml:space="preserve">소속 및 직위 </t>
  </si>
  <si>
    <t>구성요건</t>
    <phoneticPr fontId="1" type="noConversion"/>
  </si>
  <si>
    <t>중임구분</t>
    <phoneticPr fontId="1" type="noConversion"/>
  </si>
  <si>
    <t>출신학교</t>
    <phoneticPr fontId="1" type="noConversion"/>
  </si>
  <si>
    <t>주소</t>
    <phoneticPr fontId="1" type="noConversion"/>
  </si>
  <si>
    <t>연락처</t>
    <phoneticPr fontId="1" type="noConversion"/>
  </si>
  <si>
    <t>임원구분</t>
    <phoneticPr fontId="1" type="noConversion"/>
  </si>
  <si>
    <t>임원 수</t>
    <phoneticPr fontId="1" type="noConversion"/>
  </si>
  <si>
    <t>비율</t>
    <phoneticPr fontId="1" type="noConversion"/>
  </si>
  <si>
    <t>제한기준</t>
    <phoneticPr fontId="1" type="noConversion"/>
  </si>
  <si>
    <t>회장</t>
    <phoneticPr fontId="1" type="noConversion"/>
  </si>
  <si>
    <t>당연직</t>
  </si>
  <si>
    <t>당연직</t>
    <phoneticPr fontId="1" type="noConversion"/>
  </si>
  <si>
    <t>부회장</t>
    <phoneticPr fontId="1" type="noConversion"/>
  </si>
  <si>
    <t>이사</t>
    <phoneticPr fontId="1" type="noConversion"/>
  </si>
  <si>
    <t>20% 이상</t>
    <phoneticPr fontId="1" type="noConversion"/>
  </si>
  <si>
    <t>생활체육</t>
  </si>
  <si>
    <t>감사</t>
    <phoneticPr fontId="1" type="noConversion"/>
  </si>
  <si>
    <t>생활체육</t>
    <phoneticPr fontId="1" type="noConversion"/>
  </si>
  <si>
    <t>30% 이상</t>
    <phoneticPr fontId="1" type="noConversion"/>
  </si>
  <si>
    <t>총 이사</t>
    <phoneticPr fontId="1" type="noConversion"/>
  </si>
  <si>
    <t>재적임원</t>
    <phoneticPr fontId="1" type="noConversion"/>
  </si>
  <si>
    <t>사무국장</t>
  </si>
  <si>
    <t>사무국장</t>
    <phoneticPr fontId="1" type="noConversion"/>
  </si>
  <si>
    <t>부회장</t>
  </si>
  <si>
    <t>15인 이상 29인 이하</t>
    <phoneticPr fontId="1" type="noConversion"/>
  </si>
  <si>
    <t>감사</t>
  </si>
  <si>
    <t>동일대학</t>
  </si>
  <si>
    <t>동일대학</t>
    <phoneticPr fontId="1" type="noConversion"/>
  </si>
  <si>
    <t>30% 미만</t>
    <phoneticPr fontId="1" type="noConversion"/>
  </si>
  <si>
    <t>선수출신</t>
  </si>
  <si>
    <t>여성</t>
  </si>
  <si>
    <t>선수출신</t>
    <phoneticPr fontId="1" type="noConversion"/>
  </si>
  <si>
    <t>10% 이상</t>
    <phoneticPr fontId="1" type="noConversion"/>
  </si>
  <si>
    <t>여성</t>
    <phoneticPr fontId="1" type="noConversion"/>
  </si>
  <si>
    <t>00대학교</t>
    <phoneticPr fontId="1" type="noConversion"/>
  </si>
  <si>
    <t>00시 00구 00로 123</t>
    <phoneticPr fontId="1" type="noConversion"/>
  </si>
  <si>
    <t>010-1234-4567</t>
    <phoneticPr fontId="1" type="noConversion"/>
  </si>
  <si>
    <t>000대학교</t>
    <phoneticPr fontId="1" type="noConversion"/>
  </si>
  <si>
    <t>0000대학교</t>
    <phoneticPr fontId="1" type="noConversion"/>
  </si>
  <si>
    <t>이사</t>
    <phoneticPr fontId="1" type="noConversion"/>
  </si>
  <si>
    <t>3선이상</t>
  </si>
  <si>
    <t>초선</t>
  </si>
  <si>
    <t>생활체육</t>
    <phoneticPr fontId="1" type="noConversion"/>
  </si>
  <si>
    <t>중임구분</t>
    <phoneticPr fontId="1" type="noConversion"/>
  </si>
  <si>
    <t>초선</t>
    <phoneticPr fontId="1" type="noConversion"/>
  </si>
  <si>
    <t>재선</t>
  </si>
  <si>
    <t>재선</t>
    <phoneticPr fontId="1" type="noConversion"/>
  </si>
  <si>
    <t>3선이상</t>
    <phoneticPr fontId="1" type="noConversion"/>
  </si>
  <si>
    <t>회장</t>
    <phoneticPr fontId="1" type="noConversion"/>
  </si>
  <si>
    <t>부회장</t>
    <phoneticPr fontId="1" type="noConversion"/>
  </si>
  <si>
    <t>60.05.02</t>
    <phoneticPr fontId="1" type="noConversion"/>
  </si>
  <si>
    <t>00대학교</t>
    <phoneticPr fontId="1" type="noConversion"/>
  </si>
  <si>
    <t>생활체육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</si>
</sst>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C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9"/>
      <color indexed="81"/>
      <name val="돋움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49" fontId="0" fillId="0" borderId="6" xfId="0" applyNumberFormat="1" applyBorder="1">
      <alignment vertical="center"/>
    </xf>
    <xf numFmtId="14" fontId="3" fillId="0" borderId="0" xfId="0" applyNumberFormat="1" applyFon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0" fillId="0" borderId="8" xfId="0" applyBorder="1">
      <alignment vertical="center"/>
    </xf>
    <xf numFmtId="14" fontId="4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Border="1">
      <alignment vertical="center"/>
    </xf>
    <xf numFmtId="49" fontId="0" fillId="0" borderId="0" xfId="0" applyNumberFormat="1" applyAlignment="1">
      <alignment horizontal="left" vertical="center"/>
    </xf>
    <xf numFmtId="0" fontId="5" fillId="0" borderId="0" xfId="0" applyFont="1" applyBorder="1">
      <alignment vertical="center"/>
    </xf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7" xfId="0" applyNumberFormat="1" applyFill="1" applyBorder="1" applyAlignment="1">
      <alignment horizontal="center" vertical="center"/>
    </xf>
    <xf numFmtId="0" fontId="0" fillId="0" borderId="9" xfId="0" applyBorder="1">
      <alignment vertical="center"/>
    </xf>
    <xf numFmtId="49" fontId="0" fillId="0" borderId="8" xfId="0" applyNumberFormat="1" applyBorder="1">
      <alignment vertical="center"/>
    </xf>
    <xf numFmtId="14" fontId="0" fillId="0" borderId="0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>
      <alignment vertical="center"/>
    </xf>
  </cellXfs>
  <cellStyles count="1">
    <cellStyle name="표준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66"/>
        </patternFill>
      </fill>
    </dxf>
    <dxf>
      <fill>
        <patternFill>
          <bgColor rgb="FF66FF9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W41"/>
  <sheetViews>
    <sheetView tabSelected="1" zoomScaleNormal="100" workbookViewId="0">
      <pane xSplit="1" ySplit="3" topLeftCell="G4" activePane="bottomRight" state="frozen"/>
      <selection pane="topRight" activeCell="C1" sqref="C1"/>
      <selection pane="bottomLeft" activeCell="A4" sqref="A4"/>
      <selection pane="bottomRight" activeCell="R19" sqref="R19"/>
    </sheetView>
  </sheetViews>
  <sheetFormatPr defaultRowHeight="16.5"/>
  <cols>
    <col min="1" max="1" width="5.25" bestFit="1" customWidth="1"/>
    <col min="2" max="2" width="8.875" bestFit="1" customWidth="1"/>
    <col min="3" max="3" width="9.625" style="12" customWidth="1"/>
    <col min="4" max="4" width="10.5" style="12" customWidth="1"/>
    <col min="5" max="5" width="33.75" customWidth="1"/>
    <col min="6" max="7" width="9" style="12"/>
    <col min="8" max="8" width="14.875" style="12" customWidth="1"/>
    <col min="9" max="9" width="61.875" customWidth="1"/>
    <col min="10" max="10" width="14.375" bestFit="1" customWidth="1"/>
    <col min="14" max="14" width="3.625" customWidth="1"/>
    <col min="18" max="18" width="19.5" bestFit="1" customWidth="1"/>
  </cols>
  <sheetData>
    <row r="3" spans="1:23">
      <c r="A3" s="1"/>
      <c r="B3" s="41" t="s">
        <v>0</v>
      </c>
      <c r="C3" s="41" t="s">
        <v>1</v>
      </c>
      <c r="D3" s="41" t="s">
        <v>2</v>
      </c>
      <c r="E3" s="41" t="s">
        <v>3</v>
      </c>
      <c r="F3" s="41" t="s">
        <v>4</v>
      </c>
      <c r="G3" s="42" t="s">
        <v>5</v>
      </c>
      <c r="H3" s="41" t="s">
        <v>6</v>
      </c>
      <c r="I3" s="41" t="s">
        <v>7</v>
      </c>
      <c r="J3" s="41" t="s">
        <v>8</v>
      </c>
      <c r="L3" s="2" t="s">
        <v>9</v>
      </c>
      <c r="M3" s="3" t="s">
        <v>10</v>
      </c>
      <c r="O3" s="2" t="s">
        <v>4</v>
      </c>
      <c r="P3" s="4" t="s">
        <v>10</v>
      </c>
      <c r="Q3" s="4" t="s">
        <v>11</v>
      </c>
      <c r="R3" s="3" t="s">
        <v>12</v>
      </c>
    </row>
    <row r="4" spans="1:23">
      <c r="A4" s="5">
        <v>1</v>
      </c>
      <c r="B4" s="7"/>
      <c r="C4" s="14" t="s">
        <v>13</v>
      </c>
      <c r="D4" s="38" t="s">
        <v>54</v>
      </c>
      <c r="E4" s="6"/>
      <c r="F4" s="14" t="s">
        <v>14</v>
      </c>
      <c r="G4" s="40" t="s">
        <v>45</v>
      </c>
      <c r="H4" s="40" t="s">
        <v>38</v>
      </c>
      <c r="I4" s="40" t="s">
        <v>39</v>
      </c>
      <c r="J4" s="9" t="s">
        <v>40</v>
      </c>
      <c r="L4" s="10" t="s">
        <v>52</v>
      </c>
      <c r="M4" s="11">
        <f>COUNTIFS($C$4:$C$40,L4)</f>
        <v>1</v>
      </c>
      <c r="N4" s="12"/>
      <c r="O4" s="13" t="s">
        <v>15</v>
      </c>
      <c r="P4" s="14">
        <f>COUNTIF($F$4:$F$41, $O4)</f>
        <v>4</v>
      </c>
      <c r="Q4" s="15">
        <f>IFERROR($P4/$M$10,)</f>
        <v>0.12903225806451613</v>
      </c>
      <c r="R4" s="16"/>
    </row>
    <row r="5" spans="1:23">
      <c r="A5" s="5">
        <v>2</v>
      </c>
      <c r="B5" s="7"/>
      <c r="C5" s="14" t="s">
        <v>16</v>
      </c>
      <c r="D5" s="38"/>
      <c r="E5" s="6"/>
      <c r="F5" s="14" t="s">
        <v>46</v>
      </c>
      <c r="G5" s="40" t="s">
        <v>49</v>
      </c>
      <c r="H5" s="40"/>
      <c r="I5" s="6"/>
      <c r="J5" s="17"/>
      <c r="L5" s="10" t="s">
        <v>53</v>
      </c>
      <c r="M5" s="11">
        <f>COUNTIF($C$4:$C$40,L5)</f>
        <v>7</v>
      </c>
      <c r="N5" s="12"/>
      <c r="O5" s="13" t="s">
        <v>31</v>
      </c>
      <c r="P5" s="14">
        <f>COUNTIF($F$4:$F$41, $O5)</f>
        <v>2</v>
      </c>
      <c r="Q5" s="15">
        <f t="shared" ref="Q5:Q10" si="0">IFERROR($P5/$M$10,)</f>
        <v>6.4516129032258063E-2</v>
      </c>
      <c r="R5" s="43" t="s">
        <v>32</v>
      </c>
    </row>
    <row r="6" spans="1:23">
      <c r="A6" s="5">
        <v>3</v>
      </c>
      <c r="B6" s="7"/>
      <c r="C6" s="40" t="s">
        <v>16</v>
      </c>
      <c r="D6" s="38"/>
      <c r="E6" s="8"/>
      <c r="F6" s="40" t="s">
        <v>34</v>
      </c>
      <c r="G6" s="40" t="s">
        <v>49</v>
      </c>
      <c r="H6" s="40"/>
      <c r="I6" s="8"/>
      <c r="J6" s="17"/>
      <c r="L6" s="10" t="s">
        <v>26</v>
      </c>
      <c r="M6" s="11">
        <f>COUNTIF($C$4:$C$40,L6)</f>
        <v>1</v>
      </c>
      <c r="N6" s="12"/>
      <c r="O6" s="13" t="s">
        <v>35</v>
      </c>
      <c r="P6" s="14">
        <f t="shared" ref="P6:P8" si="1">COUNTIF($F$4:$F$41, $O6)</f>
        <v>9</v>
      </c>
      <c r="Q6" s="15">
        <f t="shared" si="0"/>
        <v>0.29032258064516131</v>
      </c>
      <c r="R6" s="44" t="s">
        <v>36</v>
      </c>
    </row>
    <row r="7" spans="1:23">
      <c r="A7" s="5">
        <v>4</v>
      </c>
      <c r="B7" s="18"/>
      <c r="C7" s="40" t="s">
        <v>16</v>
      </c>
      <c r="D7" s="38"/>
      <c r="E7" s="8"/>
      <c r="F7" s="40" t="s">
        <v>30</v>
      </c>
      <c r="G7" s="40" t="s">
        <v>49</v>
      </c>
      <c r="H7" s="40" t="s">
        <v>55</v>
      </c>
      <c r="I7" s="6"/>
      <c r="J7" s="17"/>
      <c r="L7" s="10" t="s">
        <v>17</v>
      </c>
      <c r="M7" s="11">
        <f>COUNTIF($C$4:$C$40,L7)</f>
        <v>20</v>
      </c>
      <c r="N7" s="12"/>
      <c r="O7" s="13" t="s">
        <v>37</v>
      </c>
      <c r="P7" s="14">
        <f t="shared" si="1"/>
        <v>5</v>
      </c>
      <c r="Q7" s="15">
        <f t="shared" si="0"/>
        <v>0.16129032258064516</v>
      </c>
      <c r="R7" s="44" t="s">
        <v>18</v>
      </c>
    </row>
    <row r="8" spans="1:23">
      <c r="A8" s="5">
        <v>5</v>
      </c>
      <c r="B8" s="18"/>
      <c r="C8" s="40" t="s">
        <v>16</v>
      </c>
      <c r="D8" s="38"/>
      <c r="E8" s="8"/>
      <c r="F8" s="40" t="s">
        <v>56</v>
      </c>
      <c r="G8" s="40" t="s">
        <v>45</v>
      </c>
      <c r="H8" s="40"/>
      <c r="I8" s="6"/>
      <c r="J8" s="17"/>
      <c r="L8" s="10" t="s">
        <v>20</v>
      </c>
      <c r="M8" s="11">
        <f>COUNTIF($C$4:$C$40,L8)</f>
        <v>2</v>
      </c>
      <c r="N8" s="12"/>
      <c r="O8" s="13" t="s">
        <v>21</v>
      </c>
      <c r="P8" s="14">
        <f t="shared" si="1"/>
        <v>11</v>
      </c>
      <c r="Q8" s="15">
        <f t="shared" si="0"/>
        <v>0.35483870967741937</v>
      </c>
      <c r="R8" s="44" t="s">
        <v>22</v>
      </c>
    </row>
    <row r="9" spans="1:23">
      <c r="A9" s="5">
        <v>6</v>
      </c>
      <c r="B9" s="18"/>
      <c r="C9" s="40" t="s">
        <v>16</v>
      </c>
      <c r="D9" s="38"/>
      <c r="E9" s="8"/>
      <c r="F9" s="40" t="s">
        <v>33</v>
      </c>
      <c r="G9" s="40" t="s">
        <v>49</v>
      </c>
      <c r="H9" s="40"/>
      <c r="I9" s="6"/>
      <c r="J9" s="17"/>
      <c r="L9" s="10" t="s">
        <v>23</v>
      </c>
      <c r="M9" s="11">
        <v>29</v>
      </c>
      <c r="N9" s="12"/>
      <c r="O9" s="13" t="s">
        <v>23</v>
      </c>
      <c r="P9" s="14">
        <f>M9</f>
        <v>29</v>
      </c>
      <c r="Q9" s="15">
        <f t="shared" si="0"/>
        <v>0.93548387096774188</v>
      </c>
      <c r="R9" s="44" t="s">
        <v>28</v>
      </c>
    </row>
    <row r="10" spans="1:23">
      <c r="A10" s="5">
        <v>7</v>
      </c>
      <c r="B10" s="18"/>
      <c r="C10" s="40" t="s">
        <v>16</v>
      </c>
      <c r="D10" s="38"/>
      <c r="E10" s="8"/>
      <c r="F10" s="40" t="s">
        <v>19</v>
      </c>
      <c r="G10" s="40" t="s">
        <v>49</v>
      </c>
      <c r="H10" s="40"/>
      <c r="I10" s="8"/>
      <c r="J10" s="17"/>
      <c r="L10" s="19" t="s">
        <v>24</v>
      </c>
      <c r="M10" s="20">
        <v>31</v>
      </c>
      <c r="N10" s="12"/>
      <c r="O10" s="21" t="s">
        <v>24</v>
      </c>
      <c r="P10" s="22">
        <f>M10</f>
        <v>31</v>
      </c>
      <c r="Q10" s="23">
        <f t="shared" si="0"/>
        <v>1</v>
      </c>
      <c r="R10" s="24"/>
    </row>
    <row r="11" spans="1:23">
      <c r="A11" s="5">
        <v>8</v>
      </c>
      <c r="B11" s="25"/>
      <c r="C11" s="40" t="s">
        <v>27</v>
      </c>
      <c r="D11" s="38"/>
      <c r="E11" s="6"/>
      <c r="F11" s="14" t="s">
        <v>33</v>
      </c>
      <c r="G11" s="40" t="s">
        <v>49</v>
      </c>
      <c r="H11" s="40"/>
      <c r="I11" s="8"/>
      <c r="J11" s="17"/>
      <c r="L11" s="26"/>
      <c r="S11" s="12"/>
      <c r="T11" s="12"/>
      <c r="U11" s="12"/>
      <c r="V11" s="12"/>
      <c r="W11" s="26"/>
    </row>
    <row r="12" spans="1:23">
      <c r="A12" s="5">
        <v>9</v>
      </c>
      <c r="B12" s="27"/>
      <c r="C12" s="40" t="s">
        <v>25</v>
      </c>
      <c r="D12" s="38"/>
      <c r="E12" s="6"/>
      <c r="F12" s="14" t="s">
        <v>14</v>
      </c>
      <c r="G12" s="40" t="s">
        <v>49</v>
      </c>
      <c r="H12" s="40"/>
      <c r="I12" s="8"/>
      <c r="J12" s="17"/>
      <c r="L12" s="28"/>
      <c r="S12" s="12"/>
      <c r="T12" s="12"/>
      <c r="U12" s="12"/>
      <c r="V12" s="12"/>
      <c r="W12" s="26"/>
    </row>
    <row r="13" spans="1:23">
      <c r="A13" s="5">
        <v>10</v>
      </c>
      <c r="B13" s="27"/>
      <c r="C13" s="40" t="s">
        <v>43</v>
      </c>
      <c r="D13" s="38"/>
      <c r="E13" s="6"/>
      <c r="F13" s="14" t="s">
        <v>33</v>
      </c>
      <c r="G13" s="40" t="s">
        <v>44</v>
      </c>
      <c r="H13" s="40"/>
      <c r="I13" s="8"/>
      <c r="J13" s="17"/>
      <c r="L13" s="2" t="s">
        <v>47</v>
      </c>
      <c r="M13" s="3" t="s">
        <v>10</v>
      </c>
      <c r="S13" s="12"/>
      <c r="T13" s="12"/>
      <c r="U13" s="12"/>
      <c r="V13" s="12"/>
      <c r="W13" s="26"/>
    </row>
    <row r="14" spans="1:23">
      <c r="A14" s="5">
        <v>11</v>
      </c>
      <c r="B14" s="7"/>
      <c r="C14" s="40" t="s">
        <v>17</v>
      </c>
      <c r="D14" s="38"/>
      <c r="E14" s="8"/>
      <c r="F14" s="40" t="s">
        <v>19</v>
      </c>
      <c r="G14" s="40" t="s">
        <v>45</v>
      </c>
      <c r="H14" s="40"/>
      <c r="I14" s="6"/>
      <c r="J14" s="17"/>
      <c r="L14" s="10" t="s">
        <v>48</v>
      </c>
      <c r="M14" s="11">
        <f>COUNTIFS($G$4:$G$40,L14)</f>
        <v>19</v>
      </c>
      <c r="S14" s="12"/>
      <c r="T14" s="12"/>
      <c r="U14" s="12"/>
      <c r="V14" s="12"/>
      <c r="W14" s="26"/>
    </row>
    <row r="15" spans="1:23">
      <c r="A15" s="5">
        <v>12</v>
      </c>
      <c r="B15" s="29"/>
      <c r="C15" s="40" t="s">
        <v>17</v>
      </c>
      <c r="D15" s="38"/>
      <c r="E15" s="8"/>
      <c r="F15" s="40" t="s">
        <v>33</v>
      </c>
      <c r="G15" s="40" t="s">
        <v>45</v>
      </c>
      <c r="H15" s="40" t="s">
        <v>42</v>
      </c>
      <c r="I15" s="30"/>
      <c r="J15" s="17"/>
      <c r="L15" s="10" t="s">
        <v>50</v>
      </c>
      <c r="M15" s="11">
        <f>COUNTIFS($G$4:$G$40,L15)</f>
        <v>8</v>
      </c>
      <c r="S15" s="12"/>
      <c r="T15" s="12"/>
      <c r="U15" s="12"/>
      <c r="V15" s="12"/>
      <c r="W15" s="26"/>
    </row>
    <row r="16" spans="1:23">
      <c r="A16" s="5">
        <v>13</v>
      </c>
      <c r="B16" s="7"/>
      <c r="C16" s="40" t="s">
        <v>17</v>
      </c>
      <c r="D16" s="38"/>
      <c r="E16" s="8"/>
      <c r="F16" s="40" t="s">
        <v>19</v>
      </c>
      <c r="G16" s="40" t="s">
        <v>44</v>
      </c>
      <c r="H16" s="40"/>
      <c r="I16" s="31"/>
      <c r="J16" s="17"/>
      <c r="L16" s="19" t="s">
        <v>51</v>
      </c>
      <c r="M16" s="20">
        <f>COUNTIFS($G$4:$G$40,L16)</f>
        <v>4</v>
      </c>
      <c r="S16" s="32"/>
      <c r="T16" s="12"/>
      <c r="U16" s="12"/>
      <c r="V16" s="12"/>
      <c r="W16" s="26"/>
    </row>
    <row r="17" spans="1:23">
      <c r="A17" s="5">
        <v>14</v>
      </c>
      <c r="B17" s="33"/>
      <c r="C17" s="40" t="s">
        <v>17</v>
      </c>
      <c r="D17" s="38"/>
      <c r="E17" s="8"/>
      <c r="F17" s="40" t="s">
        <v>33</v>
      </c>
      <c r="G17" s="40" t="s">
        <v>45</v>
      </c>
      <c r="H17" s="40" t="s">
        <v>41</v>
      </c>
      <c r="I17" s="30"/>
      <c r="J17" s="17"/>
      <c r="K17" s="6"/>
      <c r="L17" s="6"/>
      <c r="M17" s="14"/>
      <c r="N17" s="6"/>
      <c r="S17" s="32"/>
      <c r="T17" s="12"/>
      <c r="U17" s="12"/>
      <c r="V17" s="12"/>
      <c r="W17" s="26"/>
    </row>
    <row r="18" spans="1:23">
      <c r="A18" s="5">
        <v>15</v>
      </c>
      <c r="B18" s="33"/>
      <c r="C18" s="40" t="s">
        <v>17</v>
      </c>
      <c r="D18" s="38"/>
      <c r="E18" s="8"/>
      <c r="F18" s="40" t="s">
        <v>33</v>
      </c>
      <c r="G18" s="40" t="s">
        <v>45</v>
      </c>
      <c r="H18" s="40"/>
      <c r="I18" s="30"/>
      <c r="J18" s="17"/>
      <c r="K18" s="6"/>
      <c r="L18" s="6"/>
      <c r="M18" s="14"/>
      <c r="N18" s="6"/>
      <c r="S18" s="32"/>
      <c r="T18" s="12"/>
      <c r="U18" s="12"/>
      <c r="V18" s="12"/>
      <c r="W18" s="26"/>
    </row>
    <row r="19" spans="1:23">
      <c r="A19" s="5">
        <v>16</v>
      </c>
      <c r="B19" s="29"/>
      <c r="C19" s="40" t="s">
        <v>17</v>
      </c>
      <c r="D19" s="38"/>
      <c r="E19" s="8"/>
      <c r="F19" s="40" t="s">
        <v>19</v>
      </c>
      <c r="G19" s="40" t="s">
        <v>45</v>
      </c>
      <c r="H19" s="40"/>
      <c r="I19" s="30"/>
      <c r="J19" s="17"/>
      <c r="K19" s="6"/>
      <c r="L19" s="6"/>
      <c r="M19" s="14"/>
      <c r="N19" s="6"/>
      <c r="S19" s="32"/>
      <c r="T19" s="12"/>
      <c r="U19" s="12"/>
      <c r="V19" s="12"/>
      <c r="W19" s="26"/>
    </row>
    <row r="20" spans="1:23">
      <c r="A20" s="5">
        <v>17</v>
      </c>
      <c r="B20" s="33"/>
      <c r="C20" s="40" t="s">
        <v>17</v>
      </c>
      <c r="D20" s="38"/>
      <c r="E20" s="8"/>
      <c r="F20" s="40" t="s">
        <v>19</v>
      </c>
      <c r="G20" s="40" t="s">
        <v>45</v>
      </c>
      <c r="H20" s="40"/>
      <c r="I20" s="30"/>
      <c r="J20" s="17"/>
      <c r="K20" s="6"/>
      <c r="L20" s="6"/>
      <c r="M20" s="14"/>
      <c r="N20" s="6"/>
      <c r="S20" s="32"/>
      <c r="T20" s="12"/>
      <c r="U20" s="12"/>
      <c r="V20" s="12"/>
      <c r="W20" s="26"/>
    </row>
    <row r="21" spans="1:23">
      <c r="A21" s="5">
        <v>18</v>
      </c>
      <c r="B21" s="29"/>
      <c r="C21" s="40" t="s">
        <v>17</v>
      </c>
      <c r="D21" s="38"/>
      <c r="E21" s="8"/>
      <c r="F21" s="40" t="s">
        <v>19</v>
      </c>
      <c r="G21" s="40" t="s">
        <v>44</v>
      </c>
      <c r="H21" s="40"/>
      <c r="I21" s="30"/>
      <c r="J21" s="17"/>
      <c r="L21" s="26"/>
      <c r="S21" s="32"/>
      <c r="T21" s="12"/>
      <c r="U21" s="12"/>
      <c r="V21" s="12"/>
      <c r="W21" s="26"/>
    </row>
    <row r="22" spans="1:23">
      <c r="A22" s="5">
        <v>19</v>
      </c>
      <c r="B22" s="29"/>
      <c r="C22" s="40" t="s">
        <v>17</v>
      </c>
      <c r="D22" s="38"/>
      <c r="E22" s="8"/>
      <c r="F22" s="40" t="s">
        <v>30</v>
      </c>
      <c r="G22" s="40" t="s">
        <v>45</v>
      </c>
      <c r="H22" s="40" t="s">
        <v>38</v>
      </c>
      <c r="I22" s="30"/>
      <c r="J22" s="17"/>
      <c r="S22" s="32"/>
      <c r="T22" s="12"/>
      <c r="U22" s="12"/>
      <c r="V22" s="12"/>
      <c r="W22" s="26"/>
    </row>
    <row r="23" spans="1:23">
      <c r="A23" s="5">
        <v>20</v>
      </c>
      <c r="B23" s="27"/>
      <c r="C23" s="40" t="s">
        <v>17</v>
      </c>
      <c r="D23" s="38"/>
      <c r="E23" s="8"/>
      <c r="F23" s="40" t="s">
        <v>33</v>
      </c>
      <c r="G23" s="40" t="s">
        <v>45</v>
      </c>
      <c r="H23" s="40"/>
      <c r="I23" s="30"/>
      <c r="J23" s="17"/>
      <c r="S23" s="32"/>
      <c r="T23" s="12"/>
      <c r="U23" s="12"/>
      <c r="V23" s="12"/>
      <c r="W23" s="26"/>
    </row>
    <row r="24" spans="1:23">
      <c r="A24" s="5">
        <v>21</v>
      </c>
      <c r="B24" s="27"/>
      <c r="C24" s="40" t="s">
        <v>17</v>
      </c>
      <c r="D24" s="38"/>
      <c r="E24" s="8"/>
      <c r="F24" s="40" t="s">
        <v>33</v>
      </c>
      <c r="G24" s="40" t="s">
        <v>45</v>
      </c>
      <c r="H24" s="40"/>
      <c r="I24" s="30"/>
      <c r="J24" s="17"/>
      <c r="S24" s="32"/>
      <c r="T24" s="12"/>
      <c r="U24" s="12"/>
      <c r="V24" s="12"/>
      <c r="W24" s="26"/>
    </row>
    <row r="25" spans="1:23">
      <c r="A25" s="5">
        <v>22</v>
      </c>
      <c r="B25" s="29"/>
      <c r="C25" s="40" t="s">
        <v>17</v>
      </c>
      <c r="D25" s="38"/>
      <c r="E25" s="8"/>
      <c r="F25" s="40" t="s">
        <v>33</v>
      </c>
      <c r="G25" s="40" t="s">
        <v>45</v>
      </c>
      <c r="H25" s="40"/>
      <c r="I25" s="30"/>
      <c r="J25" s="17"/>
      <c r="S25" s="32"/>
      <c r="T25" s="12"/>
      <c r="U25" s="12"/>
      <c r="V25" s="12"/>
      <c r="W25" s="26"/>
    </row>
    <row r="26" spans="1:23">
      <c r="A26" s="5">
        <v>23</v>
      </c>
      <c r="B26" s="7"/>
      <c r="C26" s="40" t="s">
        <v>17</v>
      </c>
      <c r="D26" s="38"/>
      <c r="E26" s="8"/>
      <c r="F26" s="40" t="s">
        <v>34</v>
      </c>
      <c r="G26" s="40" t="s">
        <v>45</v>
      </c>
      <c r="H26" s="40"/>
      <c r="I26" s="30"/>
      <c r="J26" s="17"/>
      <c r="L26" s="28"/>
      <c r="S26" s="32"/>
      <c r="T26" s="12"/>
      <c r="U26" s="12"/>
      <c r="V26" s="12"/>
      <c r="W26" s="26"/>
    </row>
    <row r="27" spans="1:23">
      <c r="A27" s="5">
        <v>24</v>
      </c>
      <c r="B27" s="7"/>
      <c r="C27" s="40" t="s">
        <v>17</v>
      </c>
      <c r="D27" s="38"/>
      <c r="E27" s="8"/>
      <c r="F27" s="40" t="s">
        <v>21</v>
      </c>
      <c r="G27" s="40" t="s">
        <v>45</v>
      </c>
      <c r="H27" s="40"/>
      <c r="I27" s="30"/>
      <c r="J27" s="17"/>
      <c r="L27" s="26"/>
      <c r="S27" s="32"/>
      <c r="T27" s="12"/>
      <c r="U27" s="12"/>
      <c r="V27" s="12"/>
      <c r="W27" s="26"/>
    </row>
    <row r="28" spans="1:23">
      <c r="A28" s="5">
        <v>25</v>
      </c>
      <c r="B28" s="29"/>
      <c r="C28" s="40" t="s">
        <v>17</v>
      </c>
      <c r="D28" s="38"/>
      <c r="E28" s="8"/>
      <c r="F28" s="40" t="s">
        <v>34</v>
      </c>
      <c r="G28" s="40" t="s">
        <v>45</v>
      </c>
      <c r="H28" s="40"/>
      <c r="I28" s="34"/>
      <c r="J28" s="17"/>
      <c r="L28" s="26"/>
      <c r="S28" s="32"/>
      <c r="T28" s="12"/>
      <c r="U28" s="12"/>
      <c r="V28" s="12"/>
      <c r="W28" s="26"/>
    </row>
    <row r="29" spans="1:23">
      <c r="A29" s="5">
        <v>26</v>
      </c>
      <c r="B29" s="7"/>
      <c r="C29" s="40" t="s">
        <v>17</v>
      </c>
      <c r="D29" s="38"/>
      <c r="E29" s="8"/>
      <c r="F29" s="40" t="s">
        <v>34</v>
      </c>
      <c r="G29" s="40" t="s">
        <v>45</v>
      </c>
      <c r="H29" s="40"/>
      <c r="I29" s="34"/>
      <c r="J29" s="17"/>
      <c r="L29" s="26"/>
      <c r="S29" s="32"/>
      <c r="T29" s="12"/>
      <c r="U29" s="12"/>
      <c r="V29" s="12"/>
      <c r="W29" s="26"/>
    </row>
    <row r="30" spans="1:23">
      <c r="A30" s="5">
        <v>27</v>
      </c>
      <c r="B30" s="29"/>
      <c r="C30" s="40" t="s">
        <v>17</v>
      </c>
      <c r="D30" s="38"/>
      <c r="E30" s="8"/>
      <c r="F30" s="40" t="s">
        <v>19</v>
      </c>
      <c r="G30" s="40" t="s">
        <v>44</v>
      </c>
      <c r="H30" s="40"/>
      <c r="I30" s="34"/>
      <c r="J30" s="17"/>
      <c r="L30" s="26"/>
      <c r="S30" s="32"/>
      <c r="T30" s="12"/>
      <c r="U30" s="12"/>
      <c r="V30" s="12"/>
      <c r="W30" s="26"/>
    </row>
    <row r="31" spans="1:23">
      <c r="A31" s="5">
        <v>28</v>
      </c>
      <c r="B31" s="7"/>
      <c r="C31" s="40" t="s">
        <v>17</v>
      </c>
      <c r="D31" s="38"/>
      <c r="E31" s="8"/>
      <c r="F31" s="40" t="s">
        <v>19</v>
      </c>
      <c r="G31" s="40" t="s">
        <v>45</v>
      </c>
      <c r="H31" s="40"/>
      <c r="I31" s="34"/>
      <c r="J31" s="17"/>
      <c r="L31" s="26"/>
      <c r="S31" s="32"/>
      <c r="T31" s="12"/>
      <c r="U31" s="12"/>
      <c r="V31" s="12"/>
      <c r="W31" s="26"/>
    </row>
    <row r="32" spans="1:23">
      <c r="A32" s="5">
        <v>29</v>
      </c>
      <c r="B32" s="29"/>
      <c r="C32" s="40" t="s">
        <v>17</v>
      </c>
      <c r="D32" s="38"/>
      <c r="E32" s="8"/>
      <c r="F32" s="40" t="s">
        <v>34</v>
      </c>
      <c r="G32" s="40" t="s">
        <v>49</v>
      </c>
      <c r="H32" s="40"/>
      <c r="I32" s="34"/>
      <c r="J32" s="17"/>
      <c r="S32" s="12"/>
      <c r="T32" s="12"/>
      <c r="U32" s="12"/>
      <c r="V32" s="12"/>
      <c r="W32" s="26"/>
    </row>
    <row r="33" spans="1:23">
      <c r="A33" s="5">
        <v>30</v>
      </c>
      <c r="B33" s="7"/>
      <c r="C33" s="40" t="s">
        <v>29</v>
      </c>
      <c r="D33" s="38"/>
      <c r="E33" s="8"/>
      <c r="F33" s="40" t="s">
        <v>14</v>
      </c>
      <c r="G33" s="40" t="s">
        <v>45</v>
      </c>
      <c r="H33" s="40"/>
      <c r="I33" s="34"/>
      <c r="J33" s="17"/>
      <c r="L33" s="26"/>
      <c r="S33" s="32"/>
      <c r="T33" s="12"/>
      <c r="U33" s="12"/>
      <c r="V33" s="12"/>
      <c r="W33" s="26"/>
    </row>
    <row r="34" spans="1:23">
      <c r="A34" s="5">
        <v>31</v>
      </c>
      <c r="B34" s="7"/>
      <c r="C34" s="40" t="s">
        <v>29</v>
      </c>
      <c r="D34" s="38"/>
      <c r="E34" s="8"/>
      <c r="F34" s="40" t="s">
        <v>14</v>
      </c>
      <c r="G34" s="40" t="s">
        <v>45</v>
      </c>
      <c r="H34" s="40"/>
      <c r="I34" s="34"/>
      <c r="J34" s="17"/>
      <c r="L34" s="26"/>
      <c r="S34" s="32"/>
      <c r="T34" s="12"/>
      <c r="U34" s="12"/>
      <c r="V34" s="12"/>
      <c r="W34" s="26"/>
    </row>
    <row r="35" spans="1:23">
      <c r="A35" s="5">
        <v>32</v>
      </c>
      <c r="B35" s="7"/>
      <c r="C35" s="40"/>
      <c r="D35" s="38"/>
      <c r="E35" s="8"/>
      <c r="F35" s="40"/>
      <c r="G35" s="40"/>
      <c r="H35" s="40"/>
      <c r="I35" s="34"/>
      <c r="J35" s="17"/>
    </row>
    <row r="36" spans="1:23">
      <c r="A36" s="5">
        <v>33</v>
      </c>
      <c r="B36" s="7"/>
      <c r="C36" s="40"/>
      <c r="D36" s="38"/>
      <c r="E36" s="8"/>
      <c r="F36" s="40"/>
      <c r="G36" s="40"/>
      <c r="H36" s="40"/>
      <c r="I36" s="34"/>
      <c r="J36" s="17"/>
    </row>
    <row r="37" spans="1:23">
      <c r="A37" s="5">
        <v>34</v>
      </c>
      <c r="B37" s="29"/>
      <c r="C37" s="40"/>
      <c r="D37" s="38"/>
      <c r="E37" s="8"/>
      <c r="F37" s="40"/>
      <c r="G37" s="40"/>
      <c r="H37" s="40"/>
      <c r="I37" s="34"/>
      <c r="J37" s="17"/>
    </row>
    <row r="38" spans="1:23">
      <c r="A38" s="5">
        <v>35</v>
      </c>
      <c r="B38" s="29"/>
      <c r="C38" s="40"/>
      <c r="D38" s="38"/>
      <c r="E38" s="8"/>
      <c r="F38" s="14"/>
      <c r="G38" s="40"/>
      <c r="H38" s="40"/>
      <c r="I38" s="34"/>
      <c r="J38" s="17"/>
    </row>
    <row r="39" spans="1:23">
      <c r="A39" s="5">
        <v>36</v>
      </c>
      <c r="B39" s="7"/>
      <c r="C39" s="14"/>
      <c r="D39" s="38"/>
      <c r="E39" s="6"/>
      <c r="F39" s="14"/>
      <c r="G39" s="14"/>
      <c r="H39" s="14"/>
      <c r="I39" s="6"/>
      <c r="J39" s="17"/>
    </row>
    <row r="40" spans="1:23">
      <c r="A40" s="5">
        <v>37</v>
      </c>
      <c r="B40" s="7"/>
      <c r="C40" s="14"/>
      <c r="D40" s="38"/>
      <c r="E40" s="6"/>
      <c r="F40" s="14"/>
      <c r="G40" s="14"/>
      <c r="H40" s="14"/>
      <c r="I40" s="6"/>
      <c r="J40" s="17"/>
    </row>
    <row r="41" spans="1:23">
      <c r="A41" s="35">
        <v>38</v>
      </c>
      <c r="B41" s="36"/>
      <c r="C41" s="22"/>
      <c r="D41" s="39"/>
      <c r="E41" s="36"/>
      <c r="F41" s="22"/>
      <c r="G41" s="22"/>
      <c r="H41" s="22"/>
      <c r="I41" s="36"/>
      <c r="J41" s="37"/>
    </row>
  </sheetData>
  <phoneticPr fontId="1" type="noConversion"/>
  <conditionalFormatting sqref="H4:H41 I4 I6 I11">
    <cfRule type="duplicateValues" dxfId="7" priority="8"/>
  </conditionalFormatting>
  <conditionalFormatting sqref="F4:F41 G35:G38">
    <cfRule type="containsText" dxfId="6" priority="3" operator="containsText" text="생활체육">
      <formula>NOT(ISERROR(SEARCH("생활체육",F4)))</formula>
    </cfRule>
    <cfRule type="containsText" dxfId="5" priority="4" operator="containsText" text="비경기인">
      <formula>NOT(ISERROR(SEARCH("비경기인",F4)))</formula>
    </cfRule>
    <cfRule type="containsText" dxfId="4" priority="5" operator="containsText" text="시군구">
      <formula>NOT(ISERROR(SEARCH("시군구",F4)))</formula>
    </cfRule>
    <cfRule type="containsText" dxfId="3" priority="6" operator="containsText" text="교육계">
      <formula>NOT(ISERROR(SEARCH("교육계",F4)))</formula>
    </cfRule>
    <cfRule type="containsText" dxfId="2" priority="7" operator="containsText" text="당연직">
      <formula>NOT(ISERROR(SEARCH("당연직",F4)))</formula>
    </cfRule>
  </conditionalFormatting>
  <conditionalFormatting sqref="I13">
    <cfRule type="duplicateValues" dxfId="1" priority="2"/>
  </conditionalFormatting>
  <conditionalFormatting sqref="I12">
    <cfRule type="duplicateValues" dxfId="0" priority="1"/>
  </conditionalFormatting>
  <dataValidations count="3">
    <dataValidation type="list" allowBlank="1" showInputMessage="1" showErrorMessage="1" sqref="F4:F41">
      <formula1>"당연직, 동일대학, 선수출신, 여성, 생활체육"</formula1>
    </dataValidation>
    <dataValidation type="list" allowBlank="1" showInputMessage="1" showErrorMessage="1" sqref="C4:C40">
      <formula1>"회장, 부회장, 사무국장, 이사, 감사"</formula1>
    </dataValidation>
    <dataValidation type="list" allowBlank="1" showInputMessage="1" showErrorMessage="1" sqref="G4:G34">
      <formula1>"초선, 재선, 3선이상"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종목임원명단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pc3</dc:creator>
  <cp:lastModifiedBy>user</cp:lastModifiedBy>
  <cp:lastPrinted>2016-02-11T01:32:02Z</cp:lastPrinted>
  <dcterms:created xsi:type="dcterms:W3CDTF">2016-02-02T01:49:11Z</dcterms:created>
  <dcterms:modified xsi:type="dcterms:W3CDTF">2016-03-07T11:36:58Z</dcterms:modified>
</cp:coreProperties>
</file>