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23475" windowHeight="9570"/>
  </bookViews>
  <sheets>
    <sheet name="종합득점(1부)" sheetId="1" r:id="rId1"/>
    <sheet name="종합득점(2부)" sheetId="2" r:id="rId2"/>
  </sheets>
  <externalReferences>
    <externalReference r:id="rId3"/>
    <externalReference r:id="rId4"/>
  </externalReferences>
  <definedNames>
    <definedName name="_xlnm.Print_Area" localSheetId="0">'종합득점(1부)'!$A$1:$Y$21</definedName>
    <definedName name="_xlnm.Print_Area" localSheetId="1">'종합득점(2부)'!$A$1:$Y$20</definedName>
    <definedName name="셀값">#REF!</definedName>
    <definedName name="이유">#REF!</definedName>
    <definedName name="ㅏ">#REF!</definedName>
  </definedNames>
  <calcPr calcId="145621"/>
</workbook>
</file>

<file path=xl/calcChain.xml><?xml version="1.0" encoding="utf-8"?>
<calcChain xmlns="http://schemas.openxmlformats.org/spreadsheetml/2006/main">
  <c r="AB19" i="2" l="1"/>
  <c r="AA19" i="2"/>
  <c r="Z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 s="1"/>
  <c r="AB18" i="2"/>
  <c r="AA18" i="2"/>
  <c r="Z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 s="1"/>
  <c r="AB17" i="2"/>
  <c r="AA17" i="2"/>
  <c r="Z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 s="1"/>
  <c r="AB16" i="2"/>
  <c r="AA16" i="2"/>
  <c r="Z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F16" i="2"/>
  <c r="E16" i="2"/>
  <c r="D16" i="2"/>
  <c r="AB15" i="2"/>
  <c r="AA15" i="2"/>
  <c r="Z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AB14" i="2"/>
  <c r="AA14" i="2"/>
  <c r="Z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B14" i="2" s="1"/>
  <c r="D14" i="2"/>
  <c r="AB13" i="2"/>
  <c r="AA13" i="2"/>
  <c r="Z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B13" i="2" s="1"/>
  <c r="D13" i="2"/>
  <c r="AB12" i="2"/>
  <c r="AA12" i="2"/>
  <c r="Z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B12" i="2" s="1"/>
  <c r="D12" i="2"/>
  <c r="AB11" i="2"/>
  <c r="AA11" i="2"/>
  <c r="Z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B11" i="2" s="1"/>
  <c r="D11" i="2"/>
  <c r="AB10" i="2"/>
  <c r="AA10" i="2"/>
  <c r="Z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B10" i="2" s="1"/>
  <c r="D10" i="2"/>
  <c r="AB9" i="2"/>
  <c r="AA9" i="2"/>
  <c r="Z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B9" i="2" s="1"/>
  <c r="D9" i="2"/>
  <c r="AB8" i="2"/>
  <c r="AA8" i="2"/>
  <c r="Z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B8" i="2" s="1"/>
  <c r="D8" i="2"/>
  <c r="AB7" i="2"/>
  <c r="AA7" i="2"/>
  <c r="Z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B7" i="2" s="1"/>
  <c r="D7" i="2"/>
  <c r="AB6" i="2"/>
  <c r="AA6" i="2"/>
  <c r="AA20" i="2" s="1"/>
  <c r="Z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B6" i="2" s="1"/>
  <c r="D6" i="2"/>
  <c r="AB5" i="2"/>
  <c r="AB20" i="2" s="1"/>
  <c r="Z5" i="2"/>
  <c r="Z20" i="2" s="1"/>
  <c r="X5" i="2"/>
  <c r="X20" i="2" s="1"/>
  <c r="W5" i="2"/>
  <c r="V5" i="2"/>
  <c r="V20" i="2" s="1"/>
  <c r="U5" i="2"/>
  <c r="T5" i="2"/>
  <c r="T20" i="2" s="1"/>
  <c r="S5" i="2"/>
  <c r="R5" i="2"/>
  <c r="R20" i="2" s="1"/>
  <c r="Q5" i="2"/>
  <c r="P5" i="2"/>
  <c r="P20" i="2" s="1"/>
  <c r="O5" i="2"/>
  <c r="O20" i="2" s="1"/>
  <c r="N5" i="2"/>
  <c r="N20" i="2" s="1"/>
  <c r="M5" i="2"/>
  <c r="M20" i="2" s="1"/>
  <c r="L5" i="2"/>
  <c r="L20" i="2" s="1"/>
  <c r="K5" i="2"/>
  <c r="K20" i="2" s="1"/>
  <c r="J5" i="2"/>
  <c r="J20" i="2" s="1"/>
  <c r="I5" i="2"/>
  <c r="I20" i="2" s="1"/>
  <c r="H5" i="2"/>
  <c r="H20" i="2" s="1"/>
  <c r="G5" i="2"/>
  <c r="G20" i="2" s="1"/>
  <c r="F5" i="2"/>
  <c r="F20" i="2" s="1"/>
  <c r="E5" i="2"/>
  <c r="E20" i="2" s="1"/>
  <c r="D5" i="2"/>
  <c r="D20" i="2" s="1"/>
  <c r="B5" i="2" l="1"/>
  <c r="AC5" i="2" s="1"/>
  <c r="S20" i="2"/>
  <c r="W20" i="2"/>
  <c r="B15" i="2"/>
  <c r="B16" i="2"/>
  <c r="AC16" i="2" s="1"/>
  <c r="Q20" i="2"/>
  <c r="U20" i="2"/>
  <c r="AC6" i="2"/>
  <c r="AC7" i="2"/>
  <c r="AC8" i="2"/>
  <c r="AC9" i="2"/>
  <c r="AC10" i="2"/>
  <c r="AC11" i="2"/>
  <c r="AC12" i="2"/>
  <c r="AC13" i="2"/>
  <c r="AC14" i="2"/>
  <c r="AC15" i="2"/>
  <c r="AC17" i="2"/>
  <c r="AC18" i="2"/>
  <c r="AC19" i="2"/>
  <c r="C5" i="2"/>
  <c r="C16" i="2" l="1"/>
  <c r="C10" i="2"/>
  <c r="C6" i="2"/>
  <c r="B20" i="2"/>
  <c r="C14" i="2"/>
  <c r="C12" i="2"/>
  <c r="C8" i="2"/>
  <c r="C18" i="2"/>
  <c r="AD15" i="2"/>
  <c r="C9" i="2"/>
  <c r="C19" i="2"/>
  <c r="C17" i="2"/>
  <c r="C15" i="2"/>
  <c r="C13" i="2"/>
  <c r="C11" i="2"/>
  <c r="C7" i="2"/>
  <c r="AD13" i="2"/>
  <c r="AD11" i="2"/>
  <c r="AD7" i="2"/>
  <c r="AD19" i="2"/>
  <c r="AD17" i="2"/>
  <c r="AD16" i="2"/>
  <c r="AD10" i="2"/>
  <c r="AD6" i="2"/>
  <c r="AD14" i="2"/>
  <c r="AD12" i="2"/>
  <c r="AD8" i="2"/>
  <c r="AD18" i="2"/>
  <c r="AD5" i="2"/>
  <c r="AD9" i="2"/>
  <c r="Y21" i="1" l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X5" i="1"/>
  <c r="X21" i="1" s="1"/>
  <c r="W5" i="1"/>
  <c r="W21" i="1" s="1"/>
  <c r="V5" i="1"/>
  <c r="V21" i="1" s="1"/>
  <c r="U5" i="1"/>
  <c r="U21" i="1" s="1"/>
  <c r="T5" i="1"/>
  <c r="T21" i="1" s="1"/>
  <c r="S5" i="1"/>
  <c r="S21" i="1" s="1"/>
  <c r="R5" i="1"/>
  <c r="R21" i="1" s="1"/>
  <c r="Q5" i="1"/>
  <c r="Q21" i="1" s="1"/>
  <c r="P5" i="1"/>
  <c r="P21" i="1" s="1"/>
  <c r="O5" i="1"/>
  <c r="O21" i="1" s="1"/>
  <c r="N5" i="1"/>
  <c r="N21" i="1" s="1"/>
  <c r="M5" i="1"/>
  <c r="M21" i="1" s="1"/>
  <c r="L5" i="1"/>
  <c r="L21" i="1" s="1"/>
  <c r="K5" i="1"/>
  <c r="K21" i="1" s="1"/>
  <c r="J5" i="1"/>
  <c r="J21" i="1" s="1"/>
  <c r="I5" i="1"/>
  <c r="I21" i="1" s="1"/>
  <c r="H5" i="1"/>
  <c r="H21" i="1" s="1"/>
  <c r="G5" i="1"/>
  <c r="G21" i="1" s="1"/>
  <c r="F5" i="1"/>
  <c r="F21" i="1" s="1"/>
  <c r="E5" i="1"/>
  <c r="E21" i="1" s="1"/>
  <c r="D5" i="1"/>
  <c r="B5" i="1" s="1"/>
  <c r="B6" i="1" l="1"/>
  <c r="B7" i="1"/>
  <c r="B8" i="1"/>
  <c r="B9" i="1"/>
  <c r="B10" i="1"/>
  <c r="B11" i="1"/>
  <c r="B12" i="1"/>
  <c r="B13" i="1"/>
  <c r="B14" i="1"/>
  <c r="C11" i="1" s="1"/>
  <c r="B15" i="1"/>
  <c r="B16" i="1"/>
  <c r="B17" i="1"/>
  <c r="B18" i="1"/>
  <c r="C15" i="1" s="1"/>
  <c r="B19" i="1"/>
  <c r="B20" i="1"/>
  <c r="C7" i="1"/>
  <c r="C9" i="1"/>
  <c r="C19" i="1"/>
  <c r="D21" i="1"/>
  <c r="C13" i="1" l="1"/>
  <c r="C14" i="1"/>
  <c r="C10" i="1"/>
  <c r="B21" i="1"/>
  <c r="C21" i="1" s="1"/>
  <c r="C18" i="1"/>
  <c r="C12" i="1"/>
  <c r="C5" i="1"/>
  <c r="C16" i="1"/>
  <c r="C8" i="1"/>
  <c r="C6" i="1"/>
  <c r="C20" i="1"/>
  <c r="C17" i="1"/>
</calcChain>
</file>

<file path=xl/sharedStrings.xml><?xml version="1.0" encoding="utf-8"?>
<sst xmlns="http://schemas.openxmlformats.org/spreadsheetml/2006/main" count="92" uniqueCount="85">
  <si>
    <t>제62회 경기도체육대회 종합득점(1부)</t>
    <phoneticPr fontId="8" type="noConversion"/>
  </si>
  <si>
    <t xml:space="preserve">   구분
시군명</t>
    <phoneticPr fontId="8" type="noConversion"/>
  </si>
  <si>
    <t>합  계</t>
    <phoneticPr fontId="8" type="noConversion"/>
  </si>
  <si>
    <t>순
위</t>
    <phoneticPr fontId="8" type="noConversion"/>
  </si>
  <si>
    <t>육  상</t>
    <phoneticPr fontId="8" type="noConversion"/>
  </si>
  <si>
    <t>수  영</t>
    <phoneticPr fontId="8" type="noConversion"/>
  </si>
  <si>
    <t>축  구</t>
    <phoneticPr fontId="8" type="noConversion"/>
  </si>
  <si>
    <t>테니스</t>
    <phoneticPr fontId="8" type="noConversion"/>
  </si>
  <si>
    <t>정  구</t>
    <phoneticPr fontId="8" type="noConversion"/>
  </si>
  <si>
    <t>배  구</t>
    <phoneticPr fontId="8" type="noConversion"/>
  </si>
  <si>
    <t>탁  구</t>
    <phoneticPr fontId="8" type="noConversion"/>
  </si>
  <si>
    <t>복  싱</t>
    <phoneticPr fontId="8" type="noConversion"/>
  </si>
  <si>
    <t>역  도</t>
    <phoneticPr fontId="8" type="noConversion"/>
  </si>
  <si>
    <t>씨  름</t>
    <phoneticPr fontId="8" type="noConversion"/>
  </si>
  <si>
    <t>유  도</t>
    <phoneticPr fontId="8" type="noConversion"/>
  </si>
  <si>
    <t>검  도</t>
    <phoneticPr fontId="8" type="noConversion"/>
  </si>
  <si>
    <t>궁  도</t>
    <phoneticPr fontId="8" type="noConversion"/>
  </si>
  <si>
    <t>배드민턴</t>
    <phoneticPr fontId="8" type="noConversion"/>
  </si>
  <si>
    <t>태권도</t>
    <phoneticPr fontId="8" type="noConversion"/>
  </si>
  <si>
    <t>볼  링</t>
    <phoneticPr fontId="8" type="noConversion"/>
  </si>
  <si>
    <t>골  프</t>
    <phoneticPr fontId="8" type="noConversion"/>
  </si>
  <si>
    <t>보디빌딩</t>
    <phoneticPr fontId="8" type="noConversion"/>
  </si>
  <si>
    <t>우 슈</t>
    <phoneticPr fontId="8" type="noConversion"/>
  </si>
  <si>
    <t>사 격</t>
    <phoneticPr fontId="8" type="noConversion"/>
  </si>
  <si>
    <t>당 구</t>
    <phoneticPr fontId="8" type="noConversion"/>
  </si>
  <si>
    <t>육성점수</t>
    <phoneticPr fontId="8" type="noConversion"/>
  </si>
  <si>
    <t>수원시</t>
    <phoneticPr fontId="6" type="noConversion"/>
  </si>
  <si>
    <t>고양시</t>
    <phoneticPr fontId="6" type="noConversion"/>
  </si>
  <si>
    <t>용인시</t>
    <phoneticPr fontId="6" type="noConversion"/>
  </si>
  <si>
    <t>성남시</t>
    <phoneticPr fontId="6" type="noConversion"/>
  </si>
  <si>
    <t>부천시</t>
    <phoneticPr fontId="6" type="noConversion"/>
  </si>
  <si>
    <t>안산시</t>
    <phoneticPr fontId="6" type="noConversion"/>
  </si>
  <si>
    <t>남양주시</t>
    <phoneticPr fontId="6" type="noConversion"/>
  </si>
  <si>
    <t>안양시</t>
    <phoneticPr fontId="6" type="noConversion"/>
  </si>
  <si>
    <t>화성시</t>
    <phoneticPr fontId="6" type="noConversion"/>
  </si>
  <si>
    <t>평택시</t>
    <phoneticPr fontId="6" type="noConversion"/>
  </si>
  <si>
    <t>의정부시</t>
    <phoneticPr fontId="6" type="noConversion"/>
  </si>
  <si>
    <t>파주시</t>
    <phoneticPr fontId="6" type="noConversion"/>
  </si>
  <si>
    <t>시흥시</t>
    <phoneticPr fontId="6" type="noConversion"/>
  </si>
  <si>
    <t>김포시</t>
    <phoneticPr fontId="6" type="noConversion"/>
  </si>
  <si>
    <t>광명시</t>
    <phoneticPr fontId="6" type="noConversion"/>
  </si>
  <si>
    <t>광주시</t>
    <phoneticPr fontId="6" type="noConversion"/>
  </si>
  <si>
    <t>계</t>
    <phoneticPr fontId="8" type="noConversion"/>
  </si>
  <si>
    <t xml:space="preserve">  </t>
    <phoneticPr fontId="8" type="noConversion"/>
  </si>
  <si>
    <t>제62회 경기도체육대회 종합득점(2부)</t>
    <phoneticPr fontId="8" type="noConversion"/>
  </si>
  <si>
    <t>처음</t>
    <phoneticPr fontId="6" type="noConversion"/>
  </si>
  <si>
    <t xml:space="preserve">   구분
시군명</t>
    <phoneticPr fontId="8" type="noConversion"/>
  </si>
  <si>
    <t>순
위</t>
    <phoneticPr fontId="8" type="noConversion"/>
  </si>
  <si>
    <t>육  상</t>
    <phoneticPr fontId="8" type="noConversion"/>
  </si>
  <si>
    <t>축  구</t>
    <phoneticPr fontId="8" type="noConversion"/>
  </si>
  <si>
    <t>테니스</t>
    <phoneticPr fontId="8" type="noConversion"/>
  </si>
  <si>
    <t>배  구</t>
    <phoneticPr fontId="8" type="noConversion"/>
  </si>
  <si>
    <t>탁  구</t>
    <phoneticPr fontId="8" type="noConversion"/>
  </si>
  <si>
    <t>복  싱</t>
    <phoneticPr fontId="8" type="noConversion"/>
  </si>
  <si>
    <t>씨  름</t>
    <phoneticPr fontId="8" type="noConversion"/>
  </si>
  <si>
    <t>유  도</t>
    <phoneticPr fontId="8" type="noConversion"/>
  </si>
  <si>
    <t>검  도</t>
    <phoneticPr fontId="8" type="noConversion"/>
  </si>
  <si>
    <t>배드민턴</t>
    <phoneticPr fontId="8" type="noConversion"/>
  </si>
  <si>
    <t>태권도</t>
    <phoneticPr fontId="8" type="noConversion"/>
  </si>
  <si>
    <t>골  프</t>
    <phoneticPr fontId="8" type="noConversion"/>
  </si>
  <si>
    <t>보디빌딩</t>
    <phoneticPr fontId="8" type="noConversion"/>
  </si>
  <si>
    <t>사 격</t>
    <phoneticPr fontId="8" type="noConversion"/>
  </si>
  <si>
    <t>당 구</t>
    <phoneticPr fontId="6" type="noConversion"/>
  </si>
  <si>
    <t>육성점수</t>
    <phoneticPr fontId="8" type="noConversion"/>
  </si>
  <si>
    <t>농구</t>
    <phoneticPr fontId="6" type="noConversion"/>
  </si>
  <si>
    <t>레슬링</t>
    <phoneticPr fontId="8" type="noConversion"/>
  </si>
  <si>
    <t>바둑</t>
    <phoneticPr fontId="8" type="noConversion"/>
  </si>
  <si>
    <t>실시간계</t>
    <phoneticPr fontId="8" type="noConversion"/>
  </si>
  <si>
    <t>순위</t>
    <phoneticPr fontId="8" type="noConversion"/>
  </si>
  <si>
    <t>군포시</t>
    <phoneticPr fontId="6" type="noConversion"/>
  </si>
  <si>
    <t>오산시</t>
    <phoneticPr fontId="6" type="noConversion"/>
  </si>
  <si>
    <t>이천시</t>
    <phoneticPr fontId="6" type="noConversion"/>
  </si>
  <si>
    <t>양주시</t>
    <phoneticPr fontId="6" type="noConversion"/>
  </si>
  <si>
    <t>구리시</t>
    <phoneticPr fontId="6" type="noConversion"/>
  </si>
  <si>
    <t>안성시</t>
    <phoneticPr fontId="6" type="noConversion"/>
  </si>
  <si>
    <t>하남시</t>
    <phoneticPr fontId="6" type="noConversion"/>
  </si>
  <si>
    <t>의왕시</t>
    <phoneticPr fontId="6" type="noConversion"/>
  </si>
  <si>
    <t>포천시</t>
    <phoneticPr fontId="6" type="noConversion"/>
  </si>
  <si>
    <t>여주시</t>
    <phoneticPr fontId="6" type="noConversion"/>
  </si>
  <si>
    <t>양평군</t>
    <phoneticPr fontId="6" type="noConversion"/>
  </si>
  <si>
    <t>동두천시</t>
    <phoneticPr fontId="6" type="noConversion"/>
  </si>
  <si>
    <t>과천시</t>
    <phoneticPr fontId="6" type="noConversion"/>
  </si>
  <si>
    <t>가평군</t>
    <phoneticPr fontId="6" type="noConversion"/>
  </si>
  <si>
    <t>연천군</t>
    <phoneticPr fontId="6" type="noConversion"/>
  </si>
  <si>
    <t>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</si>
</sst>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u/>
      <sz val="11"/>
      <color indexed="12"/>
      <name val="돋움"/>
      <family val="3"/>
      <charset val="129"/>
    </font>
    <font>
      <sz val="6"/>
      <name val="굴림"/>
      <family val="3"/>
      <charset val="129"/>
    </font>
    <font>
      <sz val="8"/>
      <name val="돋움"/>
      <family val="3"/>
      <charset val="129"/>
    </font>
    <font>
      <sz val="20"/>
      <name val="궁서"/>
      <family val="1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41" fontId="10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9">
    <xf numFmtId="0" fontId="0" fillId="0" borderId="0" xfId="0">
      <alignment vertical="center"/>
    </xf>
    <xf numFmtId="0" fontId="2" fillId="0" borderId="0" xfId="2" applyFont="1" applyFill="1" applyAlignment="1">
      <alignment horizontal="center" vertical="center"/>
    </xf>
    <xf numFmtId="0" fontId="5" fillId="0" borderId="0" xfId="3" applyFont="1" applyFill="1" applyAlignment="1" applyProtection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9" fillId="0" borderId="4" xfId="2" applyFont="1" applyFill="1" applyBorder="1" applyAlignment="1">
      <alignment horizontal="center" vertical="center" shrinkToFit="1"/>
    </xf>
    <xf numFmtId="176" fontId="2" fillId="0" borderId="4" xfId="1" applyNumberFormat="1" applyFont="1" applyFill="1" applyBorder="1" applyAlignment="1">
      <alignment horizontal="right" vertical="center" shrinkToFit="1"/>
    </xf>
    <xf numFmtId="176" fontId="2" fillId="0" borderId="4" xfId="2" applyNumberFormat="1" applyFont="1" applyFill="1" applyBorder="1" applyAlignment="1">
      <alignment vertical="center" shrinkToFit="1"/>
    </xf>
    <xf numFmtId="176" fontId="2" fillId="0" borderId="5" xfId="1" applyNumberFormat="1" applyFont="1" applyFill="1" applyBorder="1" applyAlignment="1">
      <alignment horizontal="right" vertical="center" shrinkToFit="1"/>
    </xf>
    <xf numFmtId="176" fontId="8" fillId="0" borderId="0" xfId="2" applyNumberFormat="1" applyFont="1" applyFill="1" applyAlignment="1">
      <alignment horizontal="center" vertical="center"/>
    </xf>
    <xf numFmtId="0" fontId="9" fillId="0" borderId="6" xfId="2" applyFont="1" applyFill="1" applyBorder="1" applyAlignment="1">
      <alignment horizontal="center" vertical="center" shrinkToFit="1"/>
    </xf>
    <xf numFmtId="0" fontId="9" fillId="3" borderId="7" xfId="2" applyFont="1" applyFill="1" applyBorder="1" applyAlignment="1">
      <alignment horizontal="center" vertical="center" shrinkToFit="1"/>
    </xf>
    <xf numFmtId="0" fontId="2" fillId="0" borderId="6" xfId="2" applyFont="1" applyFill="1" applyBorder="1" applyAlignment="1">
      <alignment horizontal="center" vertical="center" shrinkToFit="1"/>
    </xf>
    <xf numFmtId="176" fontId="2" fillId="0" borderId="6" xfId="1" applyNumberFormat="1" applyFont="1" applyFill="1" applyBorder="1" applyAlignment="1">
      <alignment horizontal="right" vertical="center" shrinkToFit="1"/>
    </xf>
    <xf numFmtId="176" fontId="2" fillId="0" borderId="6" xfId="1" applyNumberFormat="1" applyFont="1" applyFill="1" applyBorder="1" applyAlignment="1">
      <alignment vertical="center" shrinkToFit="1"/>
    </xf>
    <xf numFmtId="0" fontId="7" fillId="0" borderId="0" xfId="2" applyFont="1" applyFill="1" applyAlignment="1">
      <alignment vertical="center"/>
    </xf>
    <xf numFmtId="0" fontId="2" fillId="2" borderId="3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 shrinkToFit="1"/>
    </xf>
    <xf numFmtId="176" fontId="2" fillId="0" borderId="4" xfId="2" applyNumberFormat="1" applyFont="1" applyFill="1" applyBorder="1" applyAlignment="1">
      <alignment horizontal="right" vertical="center" shrinkToFit="1"/>
    </xf>
    <xf numFmtId="0" fontId="9" fillId="0" borderId="6" xfId="4" applyFont="1" applyFill="1" applyBorder="1" applyAlignment="1">
      <alignment horizontal="center" vertical="center" shrinkToFit="1"/>
    </xf>
    <xf numFmtId="0" fontId="2" fillId="0" borderId="6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</cellXfs>
  <cellStyles count="5">
    <cellStyle name="쉼표 [0]" xfId="1" builtinId="6"/>
    <cellStyle name="표준" xfId="0" builtinId="0"/>
    <cellStyle name="표준 2" xfId="4"/>
    <cellStyle name="표준_제54회 종합득점" xfId="2"/>
    <cellStyle name="하이퍼링크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1228;62&#54924;%20&#44221;&#44592;&#46020;&#52404;&#50977;&#45824;&#54924;%201&#48512;%20&#52292;&#51216;&#54364;(&#50669;&#46020;1&#48512;%20&#49688;&#51221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51228;62&#54924;%20&#44221;&#44592;&#46020;&#52404;&#50977;&#45824;&#54924;%20&#52292;&#51216;&#54364;(160430)%20-%202&#48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종합득점(1부)"/>
      <sheetName val="종합득점(2부)"/>
      <sheetName val="종목별 순위"/>
      <sheetName val="1부(종)"/>
      <sheetName val="1부육상+"/>
      <sheetName val="1남고-트"/>
      <sheetName val="1남고-필"/>
      <sheetName val="1여고-트"/>
      <sheetName val="1여고-필"/>
      <sheetName val="1남일-트"/>
      <sheetName val="1남일-필"/>
      <sheetName val="1마-남"/>
      <sheetName val="1여일-트"/>
      <sheetName val="1여일-필"/>
      <sheetName val="1마-여"/>
      <sheetName val="2부(종)"/>
      <sheetName val="2부육상+"/>
      <sheetName val="2남고-트"/>
      <sheetName val="2부남고-필"/>
      <sheetName val="2여고-트"/>
      <sheetName val="2여고-필"/>
      <sheetName val="2남일-트"/>
      <sheetName val="2남일-필"/>
      <sheetName val="2마-남"/>
      <sheetName val="2여일-트"/>
      <sheetName val="2여일-필"/>
      <sheetName val="2마-여"/>
      <sheetName val="수영1"/>
      <sheetName val="수영1남"/>
      <sheetName val="수영1여"/>
      <sheetName val="수영2"/>
      <sheetName val="수영2남"/>
      <sheetName val="수영2여"/>
      <sheetName val="축구1"/>
      <sheetName val="축구2"/>
      <sheetName val="테니스1"/>
      <sheetName val="테니스2"/>
      <sheetName val="정구1"/>
      <sheetName val="정구2"/>
      <sheetName val="배구1"/>
      <sheetName val="배구2"/>
      <sheetName val="탁구1"/>
      <sheetName val="탁구2"/>
      <sheetName val="복싱1"/>
      <sheetName val="복싱1체"/>
      <sheetName val="복싱2"/>
      <sheetName val="복싱2체"/>
      <sheetName val="역도1"/>
      <sheetName val="역도2"/>
      <sheetName val="역도1체"/>
      <sheetName val="역도2체"/>
      <sheetName val="씨름1"/>
      <sheetName val="씨름2"/>
      <sheetName val="씨름1체"/>
      <sheetName val="씨름2체"/>
      <sheetName val="유도1"/>
      <sheetName val="유도2"/>
      <sheetName val="유도1체"/>
      <sheetName val="유도2체"/>
      <sheetName val="검도1"/>
      <sheetName val="검도2"/>
      <sheetName val="궁도1"/>
      <sheetName val="궁도2"/>
      <sheetName val="배드민턴1"/>
      <sheetName val="배드민턴2"/>
      <sheetName val="태권도1"/>
      <sheetName val="태권도2"/>
      <sheetName val="태권도 1남-체"/>
      <sheetName val="태권도1여-체"/>
      <sheetName val="태권도2남-체"/>
      <sheetName val="태권도2여-체"/>
      <sheetName val="볼링1"/>
      <sheetName val="볼링2"/>
      <sheetName val="골프1"/>
      <sheetName val="골프2"/>
      <sheetName val="보디빌딩1"/>
      <sheetName val="보디빌딩2"/>
      <sheetName val="보디빌딩1체"/>
      <sheetName val="보디빌딩2체"/>
      <sheetName val="우슈1"/>
      <sheetName val="우슈2"/>
      <sheetName val="우슈1체"/>
      <sheetName val="우슈2체"/>
      <sheetName val="사격1"/>
      <sheetName val="사격2"/>
      <sheetName val="당구1"/>
      <sheetName val="당구2"/>
      <sheetName val="당구1종별"/>
      <sheetName val="당구2종별"/>
      <sheetName val="농구1"/>
      <sheetName val="농구2"/>
      <sheetName val="레슬링1"/>
      <sheetName val="레슬링2"/>
      <sheetName val="레슬링1부(그레)"/>
      <sheetName val="레슬링1부(자유)"/>
      <sheetName val="레슬링2부(그레)"/>
      <sheetName val="레슬링2부(자유)"/>
      <sheetName val="바둑1"/>
      <sheetName val="바둑2"/>
    </sheetNames>
    <sheetDataSet>
      <sheetData sheetId="0"/>
      <sheetData sheetId="1"/>
      <sheetData sheetId="2"/>
      <sheetData sheetId="3"/>
      <sheetData sheetId="4">
        <row r="5">
          <cell r="F5">
            <v>3646</v>
          </cell>
        </row>
        <row r="6">
          <cell r="F6">
            <v>2760</v>
          </cell>
        </row>
        <row r="7">
          <cell r="F7">
            <v>2471</v>
          </cell>
        </row>
        <row r="8">
          <cell r="F8">
            <v>2975</v>
          </cell>
        </row>
        <row r="9">
          <cell r="F9">
            <v>2839</v>
          </cell>
        </row>
        <row r="10">
          <cell r="F10">
            <v>3110</v>
          </cell>
        </row>
        <row r="11">
          <cell r="F11">
            <v>1740</v>
          </cell>
        </row>
        <row r="12">
          <cell r="F12">
            <v>2817</v>
          </cell>
        </row>
        <row r="13">
          <cell r="F13">
            <v>2876</v>
          </cell>
        </row>
        <row r="14">
          <cell r="F14">
            <v>903</v>
          </cell>
        </row>
        <row r="15">
          <cell r="F15">
            <v>1135</v>
          </cell>
        </row>
        <row r="16">
          <cell r="F16">
            <v>3584</v>
          </cell>
        </row>
        <row r="17">
          <cell r="F17">
            <v>3542</v>
          </cell>
        </row>
        <row r="18">
          <cell r="F18">
            <v>1344</v>
          </cell>
        </row>
        <row r="19">
          <cell r="F19">
            <v>1998</v>
          </cell>
        </row>
        <row r="20">
          <cell r="F20">
            <v>1460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G6">
            <v>1148</v>
          </cell>
        </row>
        <row r="7">
          <cell r="G7">
            <v>975</v>
          </cell>
        </row>
        <row r="8">
          <cell r="G8">
            <v>485</v>
          </cell>
        </row>
        <row r="9">
          <cell r="G9">
            <v>779</v>
          </cell>
        </row>
        <row r="10">
          <cell r="G10">
            <v>1461</v>
          </cell>
        </row>
        <row r="11">
          <cell r="G11">
            <v>569</v>
          </cell>
        </row>
        <row r="12">
          <cell r="G12">
            <v>1162</v>
          </cell>
        </row>
        <row r="13">
          <cell r="G13">
            <v>1251</v>
          </cell>
        </row>
        <row r="14">
          <cell r="G14">
            <v>1312</v>
          </cell>
        </row>
        <row r="15">
          <cell r="G15">
            <v>196</v>
          </cell>
        </row>
        <row r="16">
          <cell r="G16">
            <v>453</v>
          </cell>
        </row>
        <row r="17">
          <cell r="G17">
            <v>0</v>
          </cell>
        </row>
        <row r="18">
          <cell r="G18">
            <v>336</v>
          </cell>
        </row>
        <row r="19">
          <cell r="G19">
            <v>924</v>
          </cell>
        </row>
        <row r="20">
          <cell r="G20">
            <v>453</v>
          </cell>
        </row>
        <row r="21">
          <cell r="G21">
            <v>495</v>
          </cell>
        </row>
      </sheetData>
      <sheetData sheetId="29"/>
      <sheetData sheetId="30"/>
      <sheetData sheetId="31"/>
      <sheetData sheetId="32"/>
      <sheetData sheetId="33"/>
      <sheetData sheetId="34">
        <row r="7">
          <cell r="F7">
            <v>1036</v>
          </cell>
        </row>
        <row r="8">
          <cell r="F8">
            <v>744</v>
          </cell>
        </row>
        <row r="9">
          <cell r="F9">
            <v>1009</v>
          </cell>
        </row>
        <row r="10">
          <cell r="F10">
            <v>1514</v>
          </cell>
        </row>
        <row r="11">
          <cell r="F11">
            <v>770</v>
          </cell>
        </row>
        <row r="12">
          <cell r="F12">
            <v>903</v>
          </cell>
        </row>
        <row r="13">
          <cell r="F13">
            <v>930</v>
          </cell>
        </row>
        <row r="14">
          <cell r="F14">
            <v>770</v>
          </cell>
        </row>
        <row r="15">
          <cell r="F15">
            <v>744</v>
          </cell>
        </row>
        <row r="16">
          <cell r="F16">
            <v>239</v>
          </cell>
        </row>
        <row r="17">
          <cell r="F17">
            <v>452</v>
          </cell>
        </row>
        <row r="18">
          <cell r="F18">
            <v>1461</v>
          </cell>
        </row>
        <row r="19">
          <cell r="F19">
            <v>452</v>
          </cell>
        </row>
        <row r="20">
          <cell r="F20">
            <v>770</v>
          </cell>
        </row>
        <row r="21">
          <cell r="F21">
            <v>744</v>
          </cell>
        </row>
        <row r="22">
          <cell r="F22">
            <v>1063</v>
          </cell>
        </row>
      </sheetData>
      <sheetData sheetId="35"/>
      <sheetData sheetId="36">
        <row r="7">
          <cell r="F7">
            <v>1514</v>
          </cell>
        </row>
        <row r="8">
          <cell r="F8">
            <v>1222</v>
          </cell>
        </row>
        <row r="9">
          <cell r="F9">
            <v>452</v>
          </cell>
        </row>
        <row r="10">
          <cell r="F10">
            <v>1541</v>
          </cell>
        </row>
        <row r="11">
          <cell r="F11">
            <v>1355</v>
          </cell>
        </row>
        <row r="12">
          <cell r="F12">
            <v>452</v>
          </cell>
        </row>
        <row r="13">
          <cell r="F13">
            <v>452</v>
          </cell>
        </row>
        <row r="14">
          <cell r="F14">
            <v>744</v>
          </cell>
        </row>
        <row r="15">
          <cell r="F15">
            <v>452</v>
          </cell>
        </row>
        <row r="16">
          <cell r="F16">
            <v>452</v>
          </cell>
        </row>
        <row r="17">
          <cell r="F17">
            <v>744</v>
          </cell>
        </row>
        <row r="18">
          <cell r="F18">
            <v>558</v>
          </cell>
        </row>
        <row r="19">
          <cell r="F19">
            <v>930</v>
          </cell>
        </row>
        <row r="20">
          <cell r="F20">
            <v>1063</v>
          </cell>
        </row>
        <row r="21">
          <cell r="F21">
            <v>1222</v>
          </cell>
        </row>
        <row r="22">
          <cell r="F22">
            <v>452</v>
          </cell>
        </row>
      </sheetData>
      <sheetData sheetId="37"/>
      <sheetData sheetId="38">
        <row r="7">
          <cell r="F7">
            <v>1550</v>
          </cell>
        </row>
        <row r="8">
          <cell r="F8">
            <v>450</v>
          </cell>
        </row>
        <row r="9">
          <cell r="F9">
            <v>1050</v>
          </cell>
        </row>
        <row r="10">
          <cell r="F10">
            <v>1550</v>
          </cell>
        </row>
        <row r="11">
          <cell r="F11">
            <v>900</v>
          </cell>
        </row>
        <row r="12">
          <cell r="F12">
            <v>1050</v>
          </cell>
        </row>
        <row r="13">
          <cell r="F13">
            <v>1200</v>
          </cell>
        </row>
        <row r="14">
          <cell r="F14">
            <v>1350</v>
          </cell>
        </row>
        <row r="15">
          <cell r="F15">
            <v>450</v>
          </cell>
        </row>
        <row r="16">
          <cell r="F16">
            <v>450</v>
          </cell>
        </row>
        <row r="17">
          <cell r="F17">
            <v>450</v>
          </cell>
        </row>
        <row r="18">
          <cell r="F18">
            <v>450</v>
          </cell>
        </row>
        <row r="19">
          <cell r="F19">
            <v>750</v>
          </cell>
        </row>
        <row r="20">
          <cell r="F20">
            <v>750</v>
          </cell>
        </row>
        <row r="21">
          <cell r="F21">
            <v>750</v>
          </cell>
        </row>
        <row r="22">
          <cell r="F22">
            <v>450</v>
          </cell>
        </row>
      </sheetData>
      <sheetData sheetId="39"/>
      <sheetData sheetId="40">
        <row r="7">
          <cell r="F7">
            <v>1716</v>
          </cell>
        </row>
        <row r="8">
          <cell r="F8">
            <v>1017</v>
          </cell>
        </row>
        <row r="9">
          <cell r="F9">
            <v>699</v>
          </cell>
        </row>
        <row r="10">
          <cell r="F10">
            <v>699</v>
          </cell>
        </row>
        <row r="11">
          <cell r="F11">
            <v>1271</v>
          </cell>
        </row>
        <row r="12">
          <cell r="F12">
            <v>1557</v>
          </cell>
        </row>
        <row r="13">
          <cell r="F13">
            <v>1271</v>
          </cell>
        </row>
        <row r="14">
          <cell r="F14">
            <v>445</v>
          </cell>
        </row>
        <row r="15">
          <cell r="F15">
            <v>1430</v>
          </cell>
        </row>
        <row r="16">
          <cell r="F16">
            <v>286</v>
          </cell>
        </row>
        <row r="17">
          <cell r="F17">
            <v>445</v>
          </cell>
        </row>
        <row r="18">
          <cell r="F18">
            <v>286</v>
          </cell>
        </row>
        <row r="19">
          <cell r="F19">
            <v>1080</v>
          </cell>
        </row>
        <row r="20">
          <cell r="F20">
            <v>286</v>
          </cell>
        </row>
        <row r="21">
          <cell r="F21">
            <v>826</v>
          </cell>
        </row>
        <row r="22">
          <cell r="F22">
            <v>286</v>
          </cell>
        </row>
      </sheetData>
      <sheetData sheetId="41"/>
      <sheetData sheetId="42">
        <row r="7">
          <cell r="F7">
            <v>1425</v>
          </cell>
        </row>
        <row r="8">
          <cell r="F8">
            <v>750</v>
          </cell>
        </row>
        <row r="9">
          <cell r="F9">
            <v>750</v>
          </cell>
        </row>
        <row r="10">
          <cell r="F10">
            <v>1200</v>
          </cell>
        </row>
        <row r="11">
          <cell r="F11">
            <v>1275</v>
          </cell>
        </row>
        <row r="12">
          <cell r="F12">
            <v>1600</v>
          </cell>
        </row>
        <row r="13">
          <cell r="F13">
            <v>450</v>
          </cell>
        </row>
        <row r="14">
          <cell r="F14">
            <v>750</v>
          </cell>
        </row>
        <row r="15">
          <cell r="F15">
            <v>750</v>
          </cell>
        </row>
        <row r="16">
          <cell r="F16">
            <v>450</v>
          </cell>
        </row>
        <row r="17">
          <cell r="F17">
            <v>750</v>
          </cell>
        </row>
        <row r="18">
          <cell r="F18">
            <v>750</v>
          </cell>
        </row>
        <row r="19">
          <cell r="F19">
            <v>450</v>
          </cell>
        </row>
        <row r="20">
          <cell r="F20">
            <v>1350</v>
          </cell>
        </row>
        <row r="21">
          <cell r="F21">
            <v>450</v>
          </cell>
        </row>
        <row r="22">
          <cell r="F22">
            <v>450</v>
          </cell>
        </row>
      </sheetData>
      <sheetData sheetId="43"/>
      <sheetData sheetId="44">
        <row r="7">
          <cell r="E7">
            <v>1321</v>
          </cell>
        </row>
        <row r="8">
          <cell r="E8">
            <v>579</v>
          </cell>
        </row>
        <row r="9">
          <cell r="E9">
            <v>847</v>
          </cell>
        </row>
        <row r="10">
          <cell r="E10">
            <v>1463</v>
          </cell>
        </row>
        <row r="11">
          <cell r="E11">
            <v>768</v>
          </cell>
        </row>
        <row r="12">
          <cell r="E12">
            <v>742</v>
          </cell>
        </row>
        <row r="13">
          <cell r="E13">
            <v>789</v>
          </cell>
        </row>
        <row r="14">
          <cell r="E14">
            <v>889</v>
          </cell>
        </row>
        <row r="15">
          <cell r="E15">
            <v>1032</v>
          </cell>
        </row>
        <row r="16">
          <cell r="E16">
            <v>521</v>
          </cell>
        </row>
        <row r="17">
          <cell r="E17">
            <v>821</v>
          </cell>
        </row>
        <row r="18">
          <cell r="E18">
            <v>432</v>
          </cell>
        </row>
        <row r="19">
          <cell r="E19">
            <v>911</v>
          </cell>
        </row>
        <row r="20">
          <cell r="E20">
            <v>921</v>
          </cell>
        </row>
        <row r="21">
          <cell r="E21">
            <v>584</v>
          </cell>
        </row>
        <row r="22">
          <cell r="E22">
            <v>979</v>
          </cell>
        </row>
      </sheetData>
      <sheetData sheetId="45"/>
      <sheetData sheetId="46"/>
      <sheetData sheetId="47"/>
      <sheetData sheetId="48">
        <row r="7">
          <cell r="E7">
            <v>1182</v>
          </cell>
        </row>
        <row r="8">
          <cell r="E8">
            <v>1584</v>
          </cell>
        </row>
        <row r="9">
          <cell r="E9">
            <v>463</v>
          </cell>
        </row>
        <row r="10">
          <cell r="E10">
            <v>609</v>
          </cell>
        </row>
        <row r="11">
          <cell r="E11">
            <v>439</v>
          </cell>
        </row>
        <row r="12">
          <cell r="E12">
            <v>719</v>
          </cell>
        </row>
        <row r="13">
          <cell r="E13">
            <v>414</v>
          </cell>
        </row>
        <row r="14">
          <cell r="E14">
            <v>1218</v>
          </cell>
        </row>
        <row r="15">
          <cell r="E15">
            <v>414</v>
          </cell>
        </row>
        <row r="16">
          <cell r="E16">
            <v>1011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317</v>
          </cell>
        </row>
        <row r="21">
          <cell r="E21">
            <v>195</v>
          </cell>
        </row>
        <row r="22">
          <cell r="E22">
            <v>536</v>
          </cell>
        </row>
      </sheetData>
      <sheetData sheetId="49"/>
      <sheetData sheetId="50"/>
      <sheetData sheetId="51"/>
      <sheetData sheetId="52">
        <row r="7">
          <cell r="E7">
            <v>1502</v>
          </cell>
        </row>
        <row r="8">
          <cell r="E8">
            <v>602</v>
          </cell>
        </row>
        <row r="9">
          <cell r="E9">
            <v>1263</v>
          </cell>
        </row>
        <row r="10">
          <cell r="E10">
            <v>615</v>
          </cell>
        </row>
        <row r="11">
          <cell r="E11">
            <v>794</v>
          </cell>
        </row>
        <row r="12">
          <cell r="E12">
            <v>1363</v>
          </cell>
        </row>
        <row r="13">
          <cell r="E13">
            <v>714</v>
          </cell>
        </row>
        <row r="14">
          <cell r="E14">
            <v>695</v>
          </cell>
        </row>
        <row r="15">
          <cell r="E15">
            <v>728</v>
          </cell>
        </row>
        <row r="16">
          <cell r="E16">
            <v>728</v>
          </cell>
        </row>
        <row r="17">
          <cell r="E17">
            <v>549</v>
          </cell>
        </row>
        <row r="18">
          <cell r="E18">
            <v>456</v>
          </cell>
        </row>
        <row r="19">
          <cell r="E19">
            <v>1031</v>
          </cell>
        </row>
        <row r="20">
          <cell r="E20">
            <v>953</v>
          </cell>
        </row>
        <row r="21">
          <cell r="E21">
            <v>456</v>
          </cell>
        </row>
        <row r="22">
          <cell r="E22">
            <v>1151</v>
          </cell>
        </row>
      </sheetData>
      <sheetData sheetId="53"/>
      <sheetData sheetId="54"/>
      <sheetData sheetId="55"/>
      <sheetData sheetId="56">
        <row r="7">
          <cell r="E7">
            <v>1405</v>
          </cell>
        </row>
        <row r="8">
          <cell r="E8">
            <v>983</v>
          </cell>
        </row>
        <row r="9">
          <cell r="E9">
            <v>1201</v>
          </cell>
        </row>
        <row r="10">
          <cell r="E10">
            <v>808</v>
          </cell>
        </row>
        <row r="11">
          <cell r="E11">
            <v>677</v>
          </cell>
        </row>
        <row r="12">
          <cell r="E12">
            <v>983</v>
          </cell>
        </row>
        <row r="13">
          <cell r="E13">
            <v>1121</v>
          </cell>
        </row>
        <row r="14">
          <cell r="E14">
            <v>1223</v>
          </cell>
        </row>
        <row r="15">
          <cell r="E15">
            <v>633</v>
          </cell>
        </row>
        <row r="16">
          <cell r="E16">
            <v>764</v>
          </cell>
        </row>
        <row r="17">
          <cell r="E17">
            <v>764</v>
          </cell>
        </row>
        <row r="18">
          <cell r="E18">
            <v>459</v>
          </cell>
        </row>
        <row r="19">
          <cell r="E19">
            <v>328</v>
          </cell>
        </row>
        <row r="20">
          <cell r="E20">
            <v>699</v>
          </cell>
        </row>
        <row r="21">
          <cell r="E21">
            <v>1005</v>
          </cell>
        </row>
        <row r="22">
          <cell r="E22">
            <v>546</v>
          </cell>
        </row>
      </sheetData>
      <sheetData sheetId="57"/>
      <sheetData sheetId="58"/>
      <sheetData sheetId="59"/>
      <sheetData sheetId="60">
        <row r="7">
          <cell r="F7">
            <v>1325</v>
          </cell>
        </row>
        <row r="8">
          <cell r="F8">
            <v>1275</v>
          </cell>
        </row>
        <row r="9">
          <cell r="F9">
            <v>1350</v>
          </cell>
        </row>
        <row r="10">
          <cell r="F10">
            <v>750</v>
          </cell>
        </row>
        <row r="11">
          <cell r="F11">
            <v>1025</v>
          </cell>
        </row>
        <row r="12">
          <cell r="F12">
            <v>450</v>
          </cell>
        </row>
        <row r="13">
          <cell r="F13">
            <v>1275</v>
          </cell>
        </row>
        <row r="14">
          <cell r="F14">
            <v>900</v>
          </cell>
        </row>
        <row r="15">
          <cell r="F15">
            <v>750</v>
          </cell>
        </row>
        <row r="16">
          <cell r="F16">
            <v>750</v>
          </cell>
        </row>
        <row r="17">
          <cell r="F17">
            <v>450</v>
          </cell>
        </row>
        <row r="18">
          <cell r="F18">
            <v>450</v>
          </cell>
        </row>
        <row r="19">
          <cell r="F19">
            <v>900</v>
          </cell>
        </row>
        <row r="20">
          <cell r="F20">
            <v>750</v>
          </cell>
        </row>
        <row r="21">
          <cell r="F21">
            <v>750</v>
          </cell>
        </row>
        <row r="22">
          <cell r="F22">
            <v>450</v>
          </cell>
        </row>
      </sheetData>
      <sheetData sheetId="61"/>
      <sheetData sheetId="62">
        <row r="7">
          <cell r="E7">
            <v>1333</v>
          </cell>
        </row>
        <row r="8">
          <cell r="E8">
            <v>952</v>
          </cell>
        </row>
        <row r="9">
          <cell r="E9">
            <v>286</v>
          </cell>
        </row>
        <row r="10">
          <cell r="E10">
            <v>1238</v>
          </cell>
        </row>
        <row r="11">
          <cell r="E11">
            <v>1524</v>
          </cell>
        </row>
        <row r="12">
          <cell r="E12">
            <v>1143</v>
          </cell>
        </row>
        <row r="13">
          <cell r="E13">
            <v>476</v>
          </cell>
        </row>
        <row r="14">
          <cell r="E14">
            <v>571</v>
          </cell>
        </row>
        <row r="15">
          <cell r="E15">
            <v>762</v>
          </cell>
        </row>
        <row r="16">
          <cell r="E16">
            <v>1238</v>
          </cell>
        </row>
        <row r="17">
          <cell r="E17">
            <v>95</v>
          </cell>
        </row>
        <row r="18">
          <cell r="E18">
            <v>857</v>
          </cell>
        </row>
        <row r="19">
          <cell r="E19">
            <v>381</v>
          </cell>
        </row>
        <row r="20">
          <cell r="E20">
            <v>952</v>
          </cell>
        </row>
        <row r="21">
          <cell r="E21">
            <v>190</v>
          </cell>
        </row>
        <row r="22">
          <cell r="E22">
            <v>0</v>
          </cell>
        </row>
      </sheetData>
      <sheetData sheetId="63"/>
      <sheetData sheetId="64">
        <row r="7">
          <cell r="F7">
            <v>1475</v>
          </cell>
        </row>
        <row r="8">
          <cell r="F8">
            <v>1350</v>
          </cell>
        </row>
        <row r="9">
          <cell r="F9">
            <v>900</v>
          </cell>
        </row>
        <row r="10">
          <cell r="F10">
            <v>975</v>
          </cell>
        </row>
        <row r="11">
          <cell r="F11">
            <v>750</v>
          </cell>
        </row>
        <row r="12">
          <cell r="F12">
            <v>1050</v>
          </cell>
        </row>
        <row r="13">
          <cell r="F13">
            <v>975</v>
          </cell>
        </row>
        <row r="14">
          <cell r="F14">
            <v>1050</v>
          </cell>
        </row>
        <row r="15">
          <cell r="F15">
            <v>450</v>
          </cell>
        </row>
        <row r="16">
          <cell r="F16">
            <v>750</v>
          </cell>
        </row>
        <row r="17">
          <cell r="F17">
            <v>450</v>
          </cell>
        </row>
        <row r="18">
          <cell r="F18">
            <v>450</v>
          </cell>
        </row>
        <row r="19">
          <cell r="F19">
            <v>1325</v>
          </cell>
        </row>
        <row r="20">
          <cell r="F20">
            <v>450</v>
          </cell>
        </row>
        <row r="21">
          <cell r="F21">
            <v>750</v>
          </cell>
        </row>
        <row r="22">
          <cell r="F22">
            <v>450</v>
          </cell>
        </row>
      </sheetData>
      <sheetData sheetId="65"/>
      <sheetData sheetId="66">
        <row r="7">
          <cell r="F7">
            <v>1318</v>
          </cell>
        </row>
        <row r="8">
          <cell r="F8">
            <v>1173</v>
          </cell>
        </row>
        <row r="9">
          <cell r="F9">
            <v>1057</v>
          </cell>
        </row>
        <row r="10">
          <cell r="F10">
            <v>987</v>
          </cell>
        </row>
        <row r="11">
          <cell r="F11">
            <v>659</v>
          </cell>
        </row>
        <row r="12">
          <cell r="F12">
            <v>1011</v>
          </cell>
        </row>
        <row r="13">
          <cell r="F13">
            <v>804</v>
          </cell>
        </row>
        <row r="14">
          <cell r="F14">
            <v>713</v>
          </cell>
        </row>
        <row r="15">
          <cell r="F15">
            <v>937</v>
          </cell>
        </row>
        <row r="16">
          <cell r="F16">
            <v>750</v>
          </cell>
        </row>
        <row r="17">
          <cell r="F17">
            <v>385</v>
          </cell>
        </row>
        <row r="18">
          <cell r="F18">
            <v>435</v>
          </cell>
        </row>
        <row r="19">
          <cell r="F19">
            <v>904</v>
          </cell>
        </row>
        <row r="20">
          <cell r="F20">
            <v>1256</v>
          </cell>
        </row>
        <row r="21">
          <cell r="F21">
            <v>721</v>
          </cell>
        </row>
        <row r="22">
          <cell r="F22">
            <v>489</v>
          </cell>
        </row>
      </sheetData>
      <sheetData sheetId="67"/>
      <sheetData sheetId="68"/>
      <sheetData sheetId="69"/>
      <sheetData sheetId="70"/>
      <sheetData sheetId="71"/>
      <sheetData sheetId="72">
        <row r="7">
          <cell r="F7">
            <v>1300</v>
          </cell>
        </row>
        <row r="8">
          <cell r="F8">
            <v>850</v>
          </cell>
        </row>
        <row r="9">
          <cell r="F9">
            <v>850</v>
          </cell>
        </row>
        <row r="10">
          <cell r="F10">
            <v>1450</v>
          </cell>
        </row>
        <row r="11">
          <cell r="F11">
            <v>750</v>
          </cell>
        </row>
        <row r="12">
          <cell r="F12">
            <v>950</v>
          </cell>
        </row>
        <row r="13">
          <cell r="F13">
            <v>1250</v>
          </cell>
        </row>
        <row r="14">
          <cell r="F14">
            <v>850</v>
          </cell>
        </row>
        <row r="15">
          <cell r="F15">
            <v>850</v>
          </cell>
        </row>
        <row r="16">
          <cell r="F16">
            <v>1150</v>
          </cell>
        </row>
        <row r="17">
          <cell r="F17">
            <v>450</v>
          </cell>
        </row>
        <row r="18">
          <cell r="F18">
            <v>250</v>
          </cell>
        </row>
        <row r="19">
          <cell r="F19">
            <v>750</v>
          </cell>
        </row>
        <row r="20">
          <cell r="F20">
            <v>650</v>
          </cell>
        </row>
        <row r="21">
          <cell r="F21">
            <v>200</v>
          </cell>
        </row>
        <row r="22">
          <cell r="F22">
            <v>1050</v>
          </cell>
        </row>
      </sheetData>
      <sheetData sheetId="73"/>
      <sheetData sheetId="74">
        <row r="7">
          <cell r="E7">
            <v>1628</v>
          </cell>
        </row>
        <row r="8">
          <cell r="E8">
            <v>1628</v>
          </cell>
        </row>
        <row r="9">
          <cell r="E9">
            <v>1245</v>
          </cell>
        </row>
        <row r="10">
          <cell r="E10">
            <v>1437</v>
          </cell>
        </row>
        <row r="11">
          <cell r="E11">
            <v>670</v>
          </cell>
        </row>
        <row r="12">
          <cell r="E12">
            <v>383</v>
          </cell>
        </row>
        <row r="13">
          <cell r="E13">
            <v>1149</v>
          </cell>
        </row>
        <row r="14">
          <cell r="E14">
            <v>1054</v>
          </cell>
        </row>
        <row r="15">
          <cell r="E15">
            <v>96</v>
          </cell>
        </row>
        <row r="16">
          <cell r="E16">
            <v>192</v>
          </cell>
        </row>
        <row r="17">
          <cell r="E17">
            <v>575</v>
          </cell>
        </row>
        <row r="18">
          <cell r="E18">
            <v>479</v>
          </cell>
        </row>
        <row r="19">
          <cell r="E19">
            <v>862</v>
          </cell>
        </row>
        <row r="20">
          <cell r="E20">
            <v>1149</v>
          </cell>
        </row>
        <row r="21">
          <cell r="E21">
            <v>766</v>
          </cell>
        </row>
        <row r="22">
          <cell r="E22">
            <v>287</v>
          </cell>
        </row>
      </sheetData>
      <sheetData sheetId="75"/>
      <sheetData sheetId="76">
        <row r="7">
          <cell r="E7">
            <v>792</v>
          </cell>
        </row>
        <row r="8">
          <cell r="E8">
            <v>917</v>
          </cell>
        </row>
        <row r="9">
          <cell r="E9">
            <v>208</v>
          </cell>
        </row>
        <row r="10">
          <cell r="E10">
            <v>792</v>
          </cell>
        </row>
        <row r="11">
          <cell r="E11">
            <v>833</v>
          </cell>
        </row>
        <row r="12">
          <cell r="E12">
            <v>42</v>
          </cell>
        </row>
        <row r="13">
          <cell r="E13">
            <v>875</v>
          </cell>
        </row>
        <row r="14">
          <cell r="E14">
            <v>1250</v>
          </cell>
        </row>
        <row r="15">
          <cell r="E15">
            <v>625</v>
          </cell>
        </row>
        <row r="16">
          <cell r="E16">
            <v>42</v>
          </cell>
        </row>
        <row r="17">
          <cell r="E17">
            <v>833</v>
          </cell>
        </row>
        <row r="18">
          <cell r="E18">
            <v>0</v>
          </cell>
        </row>
        <row r="19">
          <cell r="E19">
            <v>1000</v>
          </cell>
        </row>
        <row r="20">
          <cell r="E20">
            <v>1667</v>
          </cell>
        </row>
        <row r="21">
          <cell r="E21">
            <v>2000</v>
          </cell>
        </row>
        <row r="22">
          <cell r="E22">
            <v>125</v>
          </cell>
        </row>
      </sheetData>
      <sheetData sheetId="77"/>
      <sheetData sheetId="78"/>
      <sheetData sheetId="79"/>
      <sheetData sheetId="80">
        <row r="7">
          <cell r="E7">
            <v>238</v>
          </cell>
        </row>
        <row r="8">
          <cell r="E8">
            <v>950</v>
          </cell>
        </row>
        <row r="9">
          <cell r="E9">
            <v>650</v>
          </cell>
        </row>
        <row r="10">
          <cell r="E10">
            <v>563</v>
          </cell>
        </row>
        <row r="11">
          <cell r="E11">
            <v>925</v>
          </cell>
        </row>
        <row r="12">
          <cell r="E12">
            <v>838</v>
          </cell>
        </row>
        <row r="13">
          <cell r="E13">
            <v>1000</v>
          </cell>
        </row>
        <row r="14">
          <cell r="E14">
            <v>1263</v>
          </cell>
        </row>
        <row r="15">
          <cell r="E15">
            <v>1188</v>
          </cell>
        </row>
        <row r="16">
          <cell r="E16">
            <v>763</v>
          </cell>
        </row>
        <row r="17">
          <cell r="E17">
            <v>400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513</v>
          </cell>
        </row>
        <row r="21">
          <cell r="E21">
            <v>213</v>
          </cell>
        </row>
        <row r="22">
          <cell r="E22">
            <v>1000</v>
          </cell>
        </row>
      </sheetData>
      <sheetData sheetId="81"/>
      <sheetData sheetId="82"/>
      <sheetData sheetId="83"/>
      <sheetData sheetId="84">
        <row r="7">
          <cell r="E7">
            <v>642</v>
          </cell>
        </row>
        <row r="8">
          <cell r="E8">
            <v>92</v>
          </cell>
        </row>
        <row r="9">
          <cell r="E9">
            <v>733</v>
          </cell>
        </row>
        <row r="10">
          <cell r="E10">
            <v>275</v>
          </cell>
        </row>
        <row r="11">
          <cell r="E11">
            <v>367</v>
          </cell>
        </row>
        <row r="12">
          <cell r="E12">
            <v>1008</v>
          </cell>
        </row>
        <row r="13">
          <cell r="E13">
            <v>917</v>
          </cell>
        </row>
        <row r="14">
          <cell r="E14">
            <v>642</v>
          </cell>
        </row>
        <row r="15">
          <cell r="E15">
            <v>1283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183</v>
          </cell>
        </row>
        <row r="19">
          <cell r="E19">
            <v>0</v>
          </cell>
        </row>
        <row r="20">
          <cell r="E20">
            <v>458</v>
          </cell>
        </row>
        <row r="21">
          <cell r="E21">
            <v>0</v>
          </cell>
        </row>
        <row r="22">
          <cell r="E22">
            <v>0</v>
          </cell>
        </row>
      </sheetData>
      <sheetData sheetId="85"/>
      <sheetData sheetId="86">
        <row r="7">
          <cell r="E7">
            <v>931</v>
          </cell>
        </row>
        <row r="8">
          <cell r="E8">
            <v>1080</v>
          </cell>
        </row>
        <row r="9">
          <cell r="E9">
            <v>536</v>
          </cell>
        </row>
        <row r="10">
          <cell r="E10">
            <v>789</v>
          </cell>
        </row>
        <row r="11">
          <cell r="E11">
            <v>700</v>
          </cell>
        </row>
        <row r="12">
          <cell r="E12">
            <v>432</v>
          </cell>
        </row>
        <row r="13">
          <cell r="E13">
            <v>559</v>
          </cell>
        </row>
        <row r="14">
          <cell r="E14">
            <v>715</v>
          </cell>
        </row>
        <row r="15">
          <cell r="E15">
            <v>365</v>
          </cell>
        </row>
        <row r="16">
          <cell r="E16">
            <v>715</v>
          </cell>
        </row>
        <row r="17">
          <cell r="E17">
            <v>626</v>
          </cell>
        </row>
        <row r="18">
          <cell r="E18">
            <v>0</v>
          </cell>
        </row>
        <row r="19">
          <cell r="E19">
            <v>1095</v>
          </cell>
        </row>
        <row r="20">
          <cell r="E20">
            <v>559</v>
          </cell>
        </row>
        <row r="21">
          <cell r="E21">
            <v>0</v>
          </cell>
        </row>
        <row r="22">
          <cell r="E22">
            <v>0</v>
          </cell>
        </row>
      </sheetData>
      <sheetData sheetId="87"/>
      <sheetData sheetId="88"/>
      <sheetData sheetId="89"/>
      <sheetData sheetId="90">
        <row r="7">
          <cell r="E7" t="e">
            <v>#DIV/0!</v>
          </cell>
        </row>
      </sheetData>
      <sheetData sheetId="91"/>
      <sheetData sheetId="92">
        <row r="7">
          <cell r="E7" t="e">
            <v>#DIV/0!</v>
          </cell>
        </row>
      </sheetData>
      <sheetData sheetId="93"/>
      <sheetData sheetId="94"/>
      <sheetData sheetId="95"/>
      <sheetData sheetId="96"/>
      <sheetData sheetId="97"/>
      <sheetData sheetId="98">
        <row r="7">
          <cell r="H7">
            <v>0</v>
          </cell>
        </row>
      </sheetData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종합득점(1부)"/>
      <sheetName val="종합득점(2부)"/>
      <sheetName val="종목별 순위"/>
      <sheetName val="1부(종)"/>
      <sheetName val="1부육상+"/>
      <sheetName val="1남고-트"/>
      <sheetName val="1남고-필"/>
      <sheetName val="1여고-트"/>
      <sheetName val="1여고-필"/>
      <sheetName val="1남일-트"/>
      <sheetName val="1남일-필"/>
      <sheetName val="1마-남"/>
      <sheetName val="1여일-트"/>
      <sheetName val="1여일-필"/>
      <sheetName val="1마-여"/>
      <sheetName val="2부(종)"/>
      <sheetName val="2부육상+"/>
      <sheetName val="2남고-트"/>
      <sheetName val="2부남고-필"/>
      <sheetName val="2여고-트"/>
      <sheetName val="2여고-필"/>
      <sheetName val="2남일-트"/>
      <sheetName val="2남일-필"/>
      <sheetName val="2마-남"/>
      <sheetName val="2여일-트"/>
      <sheetName val="2여일-필"/>
      <sheetName val="2마-여"/>
      <sheetName val="수영1"/>
      <sheetName val="수영1남"/>
      <sheetName val="수영1여"/>
      <sheetName val="수영2"/>
      <sheetName val="수영2남"/>
      <sheetName val="수영2여"/>
      <sheetName val="축구1"/>
      <sheetName val="축구2"/>
      <sheetName val="테니스1"/>
      <sheetName val="테니스2"/>
      <sheetName val="정구1"/>
      <sheetName val="정구2"/>
      <sheetName val="배구1"/>
      <sheetName val="배구2"/>
      <sheetName val="탁구1"/>
      <sheetName val="탁구2"/>
      <sheetName val="복싱1"/>
      <sheetName val="복싱1체"/>
      <sheetName val="복싱2"/>
      <sheetName val="복싱2체"/>
      <sheetName val="역도1"/>
      <sheetName val="역도2"/>
      <sheetName val="역도1체"/>
      <sheetName val="역도2체"/>
      <sheetName val="씨름1"/>
      <sheetName val="씨름2"/>
      <sheetName val="씨름1체"/>
      <sheetName val="씨름2체"/>
      <sheetName val="유도1"/>
      <sheetName val="유도2"/>
      <sheetName val="유도1체"/>
      <sheetName val="유도2체"/>
      <sheetName val="검도1"/>
      <sheetName val="검도2"/>
      <sheetName val="궁도1"/>
      <sheetName val="궁도2"/>
      <sheetName val="배드민턴1"/>
      <sheetName val="배드민턴2"/>
      <sheetName val="태권도1"/>
      <sheetName val="태권도2"/>
      <sheetName val="태권도 1남-체"/>
      <sheetName val="태권도1여-체"/>
      <sheetName val="태권도2남-체"/>
      <sheetName val="태권도2여-체"/>
      <sheetName val="볼링1"/>
      <sheetName val="볼링2"/>
      <sheetName val="골프1"/>
      <sheetName val="골프2"/>
      <sheetName val="보디빌딩1"/>
      <sheetName val="보디빌딩2"/>
      <sheetName val="보디빌딩1체"/>
      <sheetName val="보디빌딩2체"/>
      <sheetName val="우슈1"/>
      <sheetName val="우슈2"/>
      <sheetName val="우슈1체"/>
      <sheetName val="우슈2체"/>
      <sheetName val="사격1"/>
      <sheetName val="사격2"/>
      <sheetName val="당구1"/>
      <sheetName val="당구2"/>
      <sheetName val="당구1종별"/>
      <sheetName val="당구2종별"/>
      <sheetName val="농구1"/>
      <sheetName val="농구2"/>
      <sheetName val="레슬링1"/>
      <sheetName val="레슬링2"/>
      <sheetName val="레슬링1부(그레)"/>
      <sheetName val="레슬링1부(자유)"/>
      <sheetName val="레슬링2부(그레)"/>
      <sheetName val="레슬링2부(자유)"/>
      <sheetName val="바둑1"/>
      <sheetName val="바둑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F5">
            <v>1369</v>
          </cell>
        </row>
        <row r="6">
          <cell r="F6">
            <v>2045</v>
          </cell>
        </row>
        <row r="7">
          <cell r="F7">
            <v>2978</v>
          </cell>
        </row>
        <row r="8">
          <cell r="F8">
            <v>3835</v>
          </cell>
        </row>
        <row r="9">
          <cell r="F9">
            <v>558</v>
          </cell>
        </row>
        <row r="10">
          <cell r="F10">
            <v>1742</v>
          </cell>
        </row>
        <row r="11">
          <cell r="F11">
            <v>1261</v>
          </cell>
        </row>
        <row r="12">
          <cell r="F12">
            <v>2310</v>
          </cell>
        </row>
        <row r="13">
          <cell r="F13">
            <v>4880</v>
          </cell>
        </row>
        <row r="14">
          <cell r="F14">
            <v>1072</v>
          </cell>
        </row>
        <row r="15">
          <cell r="F15">
            <v>2793</v>
          </cell>
        </row>
        <row r="16">
          <cell r="F16">
            <v>769</v>
          </cell>
        </row>
        <row r="17">
          <cell r="F17">
            <v>1634</v>
          </cell>
        </row>
        <row r="18">
          <cell r="F18">
            <v>323</v>
          </cell>
        </row>
        <row r="19">
          <cell r="F19">
            <v>1128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7">
          <cell r="F7">
            <v>492</v>
          </cell>
        </row>
        <row r="8">
          <cell r="F8">
            <v>872</v>
          </cell>
        </row>
        <row r="9">
          <cell r="F9">
            <v>1451</v>
          </cell>
        </row>
        <row r="10">
          <cell r="F10">
            <v>294</v>
          </cell>
        </row>
        <row r="11">
          <cell r="F11">
            <v>346</v>
          </cell>
        </row>
        <row r="12">
          <cell r="F12">
            <v>501</v>
          </cell>
        </row>
        <row r="13">
          <cell r="F13">
            <v>0</v>
          </cell>
        </row>
        <row r="14">
          <cell r="F14">
            <v>1123</v>
          </cell>
        </row>
        <row r="15">
          <cell r="F15">
            <v>1278</v>
          </cell>
        </row>
        <row r="16">
          <cell r="F16">
            <v>0</v>
          </cell>
        </row>
        <row r="17">
          <cell r="F17">
            <v>907</v>
          </cell>
        </row>
        <row r="18">
          <cell r="F18">
            <v>138</v>
          </cell>
        </row>
        <row r="19">
          <cell r="F19">
            <v>121</v>
          </cell>
        </row>
        <row r="20">
          <cell r="F20">
            <v>276</v>
          </cell>
        </row>
        <row r="21">
          <cell r="F21">
            <v>0</v>
          </cell>
        </row>
      </sheetData>
      <sheetData sheetId="32"/>
      <sheetData sheetId="33"/>
      <sheetData sheetId="34"/>
      <sheetData sheetId="35">
        <row r="7">
          <cell r="F7">
            <v>616</v>
          </cell>
        </row>
        <row r="8">
          <cell r="F8">
            <v>986</v>
          </cell>
        </row>
        <row r="9">
          <cell r="F9">
            <v>1685</v>
          </cell>
        </row>
        <row r="10">
          <cell r="F10">
            <v>1192</v>
          </cell>
        </row>
        <row r="11">
          <cell r="F11">
            <v>247</v>
          </cell>
        </row>
        <row r="12">
          <cell r="F12">
            <v>863</v>
          </cell>
        </row>
        <row r="13">
          <cell r="F13">
            <v>123</v>
          </cell>
        </row>
        <row r="14">
          <cell r="F14">
            <v>1233</v>
          </cell>
        </row>
        <row r="15">
          <cell r="F15">
            <v>1356</v>
          </cell>
        </row>
        <row r="16">
          <cell r="F16">
            <v>247</v>
          </cell>
        </row>
        <row r="17">
          <cell r="F17">
            <v>1233</v>
          </cell>
        </row>
        <row r="18">
          <cell r="F18">
            <v>616</v>
          </cell>
        </row>
        <row r="19">
          <cell r="F19">
            <v>740</v>
          </cell>
        </row>
        <row r="20">
          <cell r="F20">
            <v>247</v>
          </cell>
        </row>
        <row r="21">
          <cell r="F21">
            <v>616</v>
          </cell>
        </row>
      </sheetData>
      <sheetData sheetId="36"/>
      <sheetData sheetId="37">
        <row r="7">
          <cell r="F7">
            <v>400</v>
          </cell>
        </row>
        <row r="8">
          <cell r="F8">
            <v>675</v>
          </cell>
        </row>
        <row r="9">
          <cell r="F9">
            <v>1225</v>
          </cell>
        </row>
        <row r="10">
          <cell r="F10">
            <v>1325</v>
          </cell>
        </row>
        <row r="11">
          <cell r="F11">
            <v>675</v>
          </cell>
        </row>
        <row r="12">
          <cell r="F12">
            <v>1225</v>
          </cell>
        </row>
        <row r="13">
          <cell r="F13">
            <v>400</v>
          </cell>
        </row>
        <row r="14">
          <cell r="F14">
            <v>1100</v>
          </cell>
        </row>
        <row r="15">
          <cell r="F15">
            <v>1250</v>
          </cell>
        </row>
        <row r="16">
          <cell r="F16">
            <v>675</v>
          </cell>
        </row>
        <row r="17">
          <cell r="F17">
            <v>900</v>
          </cell>
        </row>
        <row r="19">
          <cell r="F19">
            <v>400</v>
          </cell>
        </row>
        <row r="20">
          <cell r="F20">
            <v>950</v>
          </cell>
        </row>
        <row r="21">
          <cell r="F21">
            <v>400</v>
          </cell>
        </row>
      </sheetData>
      <sheetData sheetId="38"/>
      <sheetData sheetId="39">
        <row r="7">
          <cell r="F7">
            <v>348</v>
          </cell>
        </row>
        <row r="8">
          <cell r="F8">
            <v>777</v>
          </cell>
        </row>
        <row r="9">
          <cell r="F9">
            <v>1393</v>
          </cell>
        </row>
        <row r="10">
          <cell r="F10">
            <v>1018</v>
          </cell>
        </row>
        <row r="11">
          <cell r="F11">
            <v>0</v>
          </cell>
        </row>
        <row r="12">
          <cell r="F12">
            <v>1152</v>
          </cell>
        </row>
        <row r="13">
          <cell r="F13">
            <v>589</v>
          </cell>
        </row>
        <row r="14">
          <cell r="F14">
            <v>589</v>
          </cell>
        </row>
        <row r="15">
          <cell r="F15">
            <v>1179</v>
          </cell>
        </row>
        <row r="16">
          <cell r="F16">
            <v>589</v>
          </cell>
        </row>
        <row r="17">
          <cell r="F17">
            <v>857</v>
          </cell>
        </row>
        <row r="18">
          <cell r="F18">
            <v>348</v>
          </cell>
        </row>
        <row r="19">
          <cell r="F19">
            <v>348</v>
          </cell>
        </row>
        <row r="20">
          <cell r="F20">
            <v>455</v>
          </cell>
        </row>
        <row r="21">
          <cell r="F21">
            <v>857</v>
          </cell>
        </row>
      </sheetData>
      <sheetData sheetId="40"/>
      <sheetData sheetId="41">
        <row r="7">
          <cell r="F7">
            <v>1138</v>
          </cell>
        </row>
        <row r="8">
          <cell r="F8">
            <v>1106</v>
          </cell>
        </row>
        <row r="9">
          <cell r="F9">
            <v>506</v>
          </cell>
        </row>
        <row r="10">
          <cell r="F10">
            <v>537</v>
          </cell>
        </row>
        <row r="11">
          <cell r="F11">
            <v>758</v>
          </cell>
        </row>
        <row r="12">
          <cell r="F12">
            <v>1106</v>
          </cell>
        </row>
        <row r="13">
          <cell r="F13">
            <v>727</v>
          </cell>
        </row>
        <row r="14">
          <cell r="F14">
            <v>1043</v>
          </cell>
        </row>
        <row r="15">
          <cell r="F15">
            <v>948</v>
          </cell>
        </row>
        <row r="16">
          <cell r="F16">
            <v>0</v>
          </cell>
        </row>
        <row r="17">
          <cell r="F17">
            <v>158</v>
          </cell>
        </row>
        <row r="18">
          <cell r="F18">
            <v>284</v>
          </cell>
        </row>
        <row r="19">
          <cell r="F19">
            <v>632</v>
          </cell>
        </row>
        <row r="20">
          <cell r="F20">
            <v>0</v>
          </cell>
        </row>
        <row r="21">
          <cell r="F21">
            <v>158</v>
          </cell>
        </row>
      </sheetData>
      <sheetData sheetId="42"/>
      <sheetData sheetId="43">
        <row r="7">
          <cell r="F7">
            <v>400</v>
          </cell>
        </row>
        <row r="8">
          <cell r="F8">
            <v>1100</v>
          </cell>
        </row>
        <row r="9">
          <cell r="F9">
            <v>950</v>
          </cell>
        </row>
        <row r="10">
          <cell r="F10">
            <v>950</v>
          </cell>
        </row>
        <row r="11">
          <cell r="F11">
            <v>950</v>
          </cell>
        </row>
        <row r="12">
          <cell r="F12">
            <v>400</v>
          </cell>
        </row>
        <row r="13">
          <cell r="F13">
            <v>675</v>
          </cell>
        </row>
        <row r="14">
          <cell r="F14">
            <v>1175</v>
          </cell>
        </row>
        <row r="15">
          <cell r="F15">
            <v>1450</v>
          </cell>
        </row>
        <row r="16">
          <cell r="F16">
            <v>400</v>
          </cell>
        </row>
        <row r="17">
          <cell r="F17">
            <v>825</v>
          </cell>
        </row>
        <row r="18">
          <cell r="F18">
            <v>1100</v>
          </cell>
        </row>
        <row r="19">
          <cell r="F19">
            <v>825</v>
          </cell>
        </row>
        <row r="20">
          <cell r="F20">
            <v>400</v>
          </cell>
        </row>
        <row r="21">
          <cell r="F21">
            <v>400</v>
          </cell>
        </row>
      </sheetData>
      <sheetData sheetId="44"/>
      <sheetData sheetId="45"/>
      <sheetData sheetId="46">
        <row r="7">
          <cell r="E7">
            <v>799</v>
          </cell>
        </row>
        <row r="8">
          <cell r="E8">
            <v>530</v>
          </cell>
        </row>
        <row r="9">
          <cell r="E9">
            <v>1210</v>
          </cell>
        </row>
        <row r="10">
          <cell r="E10">
            <v>1113</v>
          </cell>
        </row>
        <row r="11">
          <cell r="E11">
            <v>344</v>
          </cell>
        </row>
        <row r="12">
          <cell r="E12">
            <v>389</v>
          </cell>
        </row>
        <row r="13">
          <cell r="E13">
            <v>0</v>
          </cell>
        </row>
        <row r="14">
          <cell r="E14">
            <v>986</v>
          </cell>
        </row>
        <row r="15">
          <cell r="E15">
            <v>1307</v>
          </cell>
        </row>
        <row r="16">
          <cell r="E16">
            <v>516</v>
          </cell>
        </row>
        <row r="17">
          <cell r="E17">
            <v>575</v>
          </cell>
        </row>
        <row r="18">
          <cell r="E18">
            <v>702</v>
          </cell>
        </row>
        <row r="19">
          <cell r="E19">
            <v>314</v>
          </cell>
        </row>
        <row r="20">
          <cell r="E20">
            <v>0</v>
          </cell>
        </row>
        <row r="21">
          <cell r="E21">
            <v>314</v>
          </cell>
        </row>
      </sheetData>
      <sheetData sheetId="47"/>
      <sheetData sheetId="48"/>
      <sheetData sheetId="49">
        <row r="7">
          <cell r="E7">
            <v>532</v>
          </cell>
        </row>
        <row r="8">
          <cell r="E8">
            <v>0</v>
          </cell>
        </row>
        <row r="9">
          <cell r="E9">
            <v>914</v>
          </cell>
        </row>
        <row r="10">
          <cell r="E10">
            <v>681</v>
          </cell>
        </row>
        <row r="11">
          <cell r="E11">
            <v>316</v>
          </cell>
        </row>
        <row r="12">
          <cell r="E12">
            <v>0</v>
          </cell>
        </row>
        <row r="13">
          <cell r="E13">
            <v>183</v>
          </cell>
        </row>
        <row r="14">
          <cell r="E14">
            <v>266</v>
          </cell>
        </row>
        <row r="15">
          <cell r="E15">
            <v>1711</v>
          </cell>
        </row>
        <row r="16">
          <cell r="E16">
            <v>0</v>
          </cell>
        </row>
        <row r="17">
          <cell r="E17">
            <v>498</v>
          </cell>
        </row>
        <row r="18">
          <cell r="E18">
            <v>83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316</v>
          </cell>
        </row>
      </sheetData>
      <sheetData sheetId="50"/>
      <sheetData sheetId="51"/>
      <sheetData sheetId="52"/>
      <sheetData sheetId="53">
        <row r="7">
          <cell r="E7">
            <v>0</v>
          </cell>
        </row>
        <row r="8">
          <cell r="E8">
            <v>247</v>
          </cell>
        </row>
        <row r="9">
          <cell r="E9">
            <v>546</v>
          </cell>
        </row>
        <row r="10">
          <cell r="E10">
            <v>493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581</v>
          </cell>
        </row>
        <row r="16">
          <cell r="E16">
            <v>0</v>
          </cell>
        </row>
        <row r="17">
          <cell r="E17">
            <v>845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53</v>
          </cell>
        </row>
        <row r="21">
          <cell r="E21">
            <v>35</v>
          </cell>
        </row>
      </sheetData>
      <sheetData sheetId="54"/>
      <sheetData sheetId="55"/>
      <sheetData sheetId="56"/>
      <sheetData sheetId="57">
        <row r="7">
          <cell r="E7">
            <v>427</v>
          </cell>
        </row>
        <row r="8">
          <cell r="E8">
            <v>782</v>
          </cell>
        </row>
        <row r="9">
          <cell r="E9">
            <v>836</v>
          </cell>
        </row>
        <row r="10">
          <cell r="E10">
            <v>1336</v>
          </cell>
        </row>
        <row r="11">
          <cell r="E11">
            <v>209</v>
          </cell>
        </row>
        <row r="12">
          <cell r="E12">
            <v>636</v>
          </cell>
        </row>
        <row r="13">
          <cell r="E13">
            <v>600</v>
          </cell>
        </row>
        <row r="14">
          <cell r="E14">
            <v>518</v>
          </cell>
        </row>
        <row r="15">
          <cell r="E15">
            <v>1100</v>
          </cell>
        </row>
        <row r="16">
          <cell r="E16">
            <v>0</v>
          </cell>
        </row>
        <row r="17">
          <cell r="E17">
            <v>1209</v>
          </cell>
        </row>
        <row r="18">
          <cell r="E18">
            <v>618</v>
          </cell>
        </row>
        <row r="19">
          <cell r="E19">
            <v>664</v>
          </cell>
        </row>
        <row r="20">
          <cell r="E20">
            <v>0</v>
          </cell>
        </row>
        <row r="21">
          <cell r="E21">
            <v>164</v>
          </cell>
        </row>
      </sheetData>
      <sheetData sheetId="58"/>
      <sheetData sheetId="59"/>
      <sheetData sheetId="60"/>
      <sheetData sheetId="61">
        <row r="7">
          <cell r="F7">
            <v>829</v>
          </cell>
        </row>
        <row r="8">
          <cell r="F8">
            <v>860</v>
          </cell>
        </row>
        <row r="9">
          <cell r="F9">
            <v>645</v>
          </cell>
        </row>
        <row r="10">
          <cell r="F10">
            <v>553</v>
          </cell>
        </row>
        <row r="11">
          <cell r="F11">
            <v>338</v>
          </cell>
        </row>
        <row r="12">
          <cell r="F12">
            <v>1136</v>
          </cell>
        </row>
        <row r="13">
          <cell r="F13">
            <v>215</v>
          </cell>
        </row>
        <row r="14">
          <cell r="F14">
            <v>1044</v>
          </cell>
        </row>
        <row r="15">
          <cell r="F15">
            <v>1228</v>
          </cell>
        </row>
        <row r="16">
          <cell r="F16">
            <v>215</v>
          </cell>
        </row>
        <row r="17">
          <cell r="F17">
            <v>215</v>
          </cell>
        </row>
        <row r="18">
          <cell r="F18">
            <v>1136</v>
          </cell>
        </row>
        <row r="19">
          <cell r="F19">
            <v>1535</v>
          </cell>
        </row>
        <row r="20">
          <cell r="F20">
            <v>553</v>
          </cell>
        </row>
        <row r="21">
          <cell r="F21">
            <v>0</v>
          </cell>
        </row>
      </sheetData>
      <sheetData sheetId="62"/>
      <sheetData sheetId="63">
        <row r="7">
          <cell r="E7">
            <v>844</v>
          </cell>
        </row>
        <row r="8">
          <cell r="E8">
            <v>657</v>
          </cell>
        </row>
        <row r="9">
          <cell r="E9">
            <v>1407</v>
          </cell>
        </row>
        <row r="10">
          <cell r="E10">
            <v>1032</v>
          </cell>
        </row>
        <row r="11">
          <cell r="E11">
            <v>0</v>
          </cell>
        </row>
        <row r="12">
          <cell r="E12">
            <v>375</v>
          </cell>
        </row>
        <row r="13">
          <cell r="E13">
            <v>0</v>
          </cell>
        </row>
        <row r="14">
          <cell r="E14">
            <v>281</v>
          </cell>
        </row>
        <row r="15">
          <cell r="E15">
            <v>844</v>
          </cell>
        </row>
        <row r="16">
          <cell r="E16">
            <v>1407</v>
          </cell>
        </row>
        <row r="17">
          <cell r="E17">
            <v>469</v>
          </cell>
        </row>
        <row r="18">
          <cell r="E18">
            <v>188</v>
          </cell>
        </row>
        <row r="19">
          <cell r="E19">
            <v>94</v>
          </cell>
        </row>
        <row r="20">
          <cell r="E20">
            <v>563</v>
          </cell>
        </row>
        <row r="21">
          <cell r="E21">
            <v>938</v>
          </cell>
        </row>
      </sheetData>
      <sheetData sheetId="64"/>
      <sheetData sheetId="65">
        <row r="7">
          <cell r="F7">
            <v>1280</v>
          </cell>
        </row>
        <row r="8">
          <cell r="F8">
            <v>693</v>
          </cell>
        </row>
        <row r="9">
          <cell r="F9">
            <v>853</v>
          </cell>
        </row>
        <row r="10">
          <cell r="F10">
            <v>1200</v>
          </cell>
        </row>
        <row r="11">
          <cell r="F11">
            <v>400</v>
          </cell>
        </row>
        <row r="12">
          <cell r="F12">
            <v>667</v>
          </cell>
        </row>
        <row r="13">
          <cell r="F13">
            <v>960</v>
          </cell>
        </row>
        <row r="14">
          <cell r="F14">
            <v>1120</v>
          </cell>
        </row>
        <row r="15">
          <cell r="F15">
            <v>1547</v>
          </cell>
        </row>
        <row r="16">
          <cell r="F16">
            <v>693</v>
          </cell>
        </row>
        <row r="17">
          <cell r="F17">
            <v>667</v>
          </cell>
        </row>
        <row r="18">
          <cell r="F18">
            <v>907</v>
          </cell>
        </row>
        <row r="19">
          <cell r="F19">
            <v>213</v>
          </cell>
        </row>
        <row r="20">
          <cell r="F20">
            <v>400</v>
          </cell>
        </row>
        <row r="21">
          <cell r="F21">
            <v>400</v>
          </cell>
        </row>
      </sheetData>
      <sheetData sheetId="66"/>
      <sheetData sheetId="67">
        <row r="7">
          <cell r="F7">
            <v>977</v>
          </cell>
        </row>
        <row r="8">
          <cell r="F8">
            <v>594</v>
          </cell>
        </row>
        <row r="9">
          <cell r="F9">
            <v>1098</v>
          </cell>
        </row>
        <row r="10">
          <cell r="F10">
            <v>1034</v>
          </cell>
        </row>
        <row r="11">
          <cell r="F11">
            <v>300</v>
          </cell>
        </row>
        <row r="12">
          <cell r="F12">
            <v>287</v>
          </cell>
        </row>
        <row r="13">
          <cell r="F13">
            <v>619</v>
          </cell>
        </row>
        <row r="14">
          <cell r="F14">
            <v>1079</v>
          </cell>
        </row>
        <row r="15">
          <cell r="F15">
            <v>1660</v>
          </cell>
        </row>
        <row r="16">
          <cell r="F16">
            <v>677</v>
          </cell>
        </row>
        <row r="17">
          <cell r="F17">
            <v>957</v>
          </cell>
        </row>
        <row r="18">
          <cell r="F18">
            <v>370</v>
          </cell>
        </row>
        <row r="19">
          <cell r="F19">
            <v>0</v>
          </cell>
        </row>
        <row r="20">
          <cell r="F20">
            <v>243</v>
          </cell>
        </row>
        <row r="21">
          <cell r="F21">
            <v>606</v>
          </cell>
        </row>
      </sheetData>
      <sheetData sheetId="68"/>
      <sheetData sheetId="69"/>
      <sheetData sheetId="70"/>
      <sheetData sheetId="71"/>
      <sheetData sheetId="72"/>
      <sheetData sheetId="73">
        <row r="7">
          <cell r="F7">
            <v>450</v>
          </cell>
        </row>
        <row r="8">
          <cell r="F8">
            <v>1050</v>
          </cell>
        </row>
        <row r="9">
          <cell r="F9">
            <v>150</v>
          </cell>
        </row>
        <row r="10">
          <cell r="F10">
            <v>1500</v>
          </cell>
        </row>
        <row r="11">
          <cell r="F11">
            <v>950</v>
          </cell>
        </row>
        <row r="12">
          <cell r="F12">
            <v>900</v>
          </cell>
        </row>
        <row r="13">
          <cell r="F13">
            <v>950</v>
          </cell>
        </row>
        <row r="14">
          <cell r="F14">
            <v>700</v>
          </cell>
        </row>
        <row r="15">
          <cell r="F15">
            <v>1000</v>
          </cell>
        </row>
        <row r="16">
          <cell r="F16">
            <v>500</v>
          </cell>
        </row>
        <row r="17">
          <cell r="F17">
            <v>850</v>
          </cell>
        </row>
        <row r="18">
          <cell r="F18">
            <v>1250</v>
          </cell>
        </row>
        <row r="19">
          <cell r="F19">
            <v>250</v>
          </cell>
        </row>
        <row r="20">
          <cell r="F20">
            <v>1300</v>
          </cell>
        </row>
        <row r="21">
          <cell r="F21">
            <v>200</v>
          </cell>
        </row>
      </sheetData>
      <sheetData sheetId="74"/>
      <sheetData sheetId="75">
        <row r="7">
          <cell r="E7">
            <v>476</v>
          </cell>
        </row>
        <row r="8">
          <cell r="E8">
            <v>667</v>
          </cell>
        </row>
        <row r="9">
          <cell r="E9">
            <v>1333</v>
          </cell>
        </row>
        <row r="10">
          <cell r="E10">
            <v>381</v>
          </cell>
        </row>
        <row r="11">
          <cell r="E11">
            <v>1048</v>
          </cell>
        </row>
        <row r="12">
          <cell r="E12">
            <v>857</v>
          </cell>
        </row>
        <row r="13">
          <cell r="E13">
            <v>952</v>
          </cell>
        </row>
        <row r="14">
          <cell r="E14">
            <v>190</v>
          </cell>
        </row>
        <row r="15">
          <cell r="E15">
            <v>1333</v>
          </cell>
        </row>
        <row r="16">
          <cell r="E16">
            <v>1143</v>
          </cell>
        </row>
        <row r="17">
          <cell r="E17">
            <v>571</v>
          </cell>
        </row>
        <row r="18">
          <cell r="E18">
            <v>286</v>
          </cell>
        </row>
        <row r="19">
          <cell r="E19">
            <v>95</v>
          </cell>
        </row>
        <row r="20">
          <cell r="E20">
            <v>1905</v>
          </cell>
        </row>
        <row r="21">
          <cell r="E21">
            <v>762</v>
          </cell>
        </row>
      </sheetData>
      <sheetData sheetId="76"/>
      <sheetData sheetId="77">
        <row r="7">
          <cell r="E7">
            <v>887</v>
          </cell>
        </row>
        <row r="8">
          <cell r="E8">
            <v>104</v>
          </cell>
        </row>
        <row r="9">
          <cell r="E9">
            <v>1435</v>
          </cell>
        </row>
        <row r="10">
          <cell r="E10">
            <v>1017</v>
          </cell>
        </row>
        <row r="11">
          <cell r="E11">
            <v>209</v>
          </cell>
        </row>
        <row r="12">
          <cell r="E12">
            <v>365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1383</v>
          </cell>
        </row>
        <row r="16">
          <cell r="E16">
            <v>0</v>
          </cell>
        </row>
        <row r="17">
          <cell r="E17">
            <v>443</v>
          </cell>
        </row>
        <row r="18">
          <cell r="E18">
            <v>339</v>
          </cell>
        </row>
        <row r="19">
          <cell r="E19">
            <v>78</v>
          </cell>
        </row>
        <row r="20">
          <cell r="E20">
            <v>339</v>
          </cell>
        </row>
        <row r="21">
          <cell r="E21">
            <v>0</v>
          </cell>
        </row>
      </sheetData>
      <sheetData sheetId="78"/>
      <sheetData sheetId="79"/>
      <sheetData sheetId="80"/>
      <sheetData sheetId="81">
        <row r="7">
          <cell r="E7">
            <v>0</v>
          </cell>
        </row>
        <row r="8">
          <cell r="E8">
            <v>0</v>
          </cell>
        </row>
        <row r="9">
          <cell r="E9">
            <v>713</v>
          </cell>
        </row>
        <row r="10">
          <cell r="E10">
            <v>479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295</v>
          </cell>
        </row>
        <row r="15">
          <cell r="E15">
            <v>897</v>
          </cell>
        </row>
        <row r="16">
          <cell r="E16">
            <v>209</v>
          </cell>
        </row>
        <row r="17">
          <cell r="E17">
            <v>688</v>
          </cell>
        </row>
        <row r="18">
          <cell r="E18">
            <v>209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111</v>
          </cell>
        </row>
      </sheetData>
      <sheetData sheetId="82"/>
      <sheetData sheetId="83"/>
      <sheetData sheetId="84"/>
      <sheetData sheetId="85">
        <row r="7">
          <cell r="E7">
            <v>0</v>
          </cell>
        </row>
        <row r="8">
          <cell r="E8">
            <v>361</v>
          </cell>
        </row>
        <row r="9">
          <cell r="E9">
            <v>992</v>
          </cell>
        </row>
        <row r="10">
          <cell r="E10">
            <v>1262</v>
          </cell>
        </row>
        <row r="11">
          <cell r="E11">
            <v>0</v>
          </cell>
        </row>
        <row r="12">
          <cell r="E12">
            <v>90</v>
          </cell>
        </row>
        <row r="13">
          <cell r="E13">
            <v>270</v>
          </cell>
        </row>
        <row r="14">
          <cell r="E14">
            <v>721</v>
          </cell>
        </row>
        <row r="15">
          <cell r="E15">
            <v>541</v>
          </cell>
        </row>
        <row r="16">
          <cell r="E16">
            <v>451</v>
          </cell>
        </row>
        <row r="17">
          <cell r="E17">
            <v>631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180</v>
          </cell>
        </row>
        <row r="21">
          <cell r="E21">
            <v>0</v>
          </cell>
        </row>
      </sheetData>
      <sheetData sheetId="86"/>
      <sheetData sheetId="87">
        <row r="7">
          <cell r="E7">
            <v>0</v>
          </cell>
        </row>
        <row r="8">
          <cell r="E8">
            <v>587</v>
          </cell>
        </row>
        <row r="9">
          <cell r="E9">
            <v>655</v>
          </cell>
        </row>
        <row r="10">
          <cell r="E10">
            <v>1027</v>
          </cell>
        </row>
        <row r="11">
          <cell r="E11">
            <v>694</v>
          </cell>
        </row>
        <row r="12">
          <cell r="E12">
            <v>694</v>
          </cell>
        </row>
        <row r="13">
          <cell r="E13">
            <v>0</v>
          </cell>
        </row>
        <row r="14">
          <cell r="E14">
            <v>665</v>
          </cell>
        </row>
        <row r="15">
          <cell r="E15">
            <v>860</v>
          </cell>
        </row>
        <row r="16">
          <cell r="E16">
            <v>0</v>
          </cell>
        </row>
        <row r="17">
          <cell r="E17">
            <v>391</v>
          </cell>
        </row>
        <row r="18">
          <cell r="E18">
            <v>342</v>
          </cell>
        </row>
        <row r="19">
          <cell r="E19">
            <v>0</v>
          </cell>
        </row>
        <row r="20">
          <cell r="E20">
            <v>362</v>
          </cell>
        </row>
        <row r="21">
          <cell r="E21">
            <v>323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7">
          <cell r="H7">
            <v>717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350</v>
          </cell>
        </row>
        <row r="11">
          <cell r="H11">
            <v>0</v>
          </cell>
        </row>
        <row r="12">
          <cell r="H12">
            <v>605</v>
          </cell>
        </row>
        <row r="13">
          <cell r="H13">
            <v>0</v>
          </cell>
        </row>
        <row r="14">
          <cell r="H14">
            <v>239</v>
          </cell>
        </row>
        <row r="15">
          <cell r="H15">
            <v>669</v>
          </cell>
        </row>
        <row r="16">
          <cell r="H16">
            <v>478</v>
          </cell>
        </row>
        <row r="17">
          <cell r="H17">
            <v>223</v>
          </cell>
        </row>
        <row r="18">
          <cell r="H18">
            <v>0</v>
          </cell>
        </row>
        <row r="19">
          <cell r="H19">
            <v>319</v>
          </cell>
        </row>
        <row r="20">
          <cell r="H20">
            <v>0</v>
          </cell>
        </row>
        <row r="21">
          <cell r="H2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2"/>
  </sheetPr>
  <dimension ref="A2:AA23"/>
  <sheetViews>
    <sheetView tabSelected="1" view="pageBreakPreview" topLeftCell="E1" zoomScale="130" zoomScaleNormal="100" zoomScaleSheetLayoutView="130" workbookViewId="0">
      <selection activeCell="A2" sqref="A2:Y2"/>
    </sheetView>
  </sheetViews>
  <sheetFormatPr defaultColWidth="9" defaultRowHeight="11.25" x14ac:dyDescent="0.3"/>
  <cols>
    <col min="1" max="1" width="6" style="1" customWidth="1"/>
    <col min="2" max="2" width="6.75" style="1" bestFit="1" customWidth="1"/>
    <col min="3" max="3" width="5.375" style="1" customWidth="1"/>
    <col min="4" max="24" width="5" style="1" customWidth="1"/>
    <col min="25" max="25" width="4.875" style="1" customWidth="1"/>
    <col min="26" max="16384" width="9" style="1"/>
  </cols>
  <sheetData>
    <row r="2" spans="1:27" ht="25.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7" s="9" customFormat="1" ht="27.75" customHeight="1" thickBot="1" x14ac:dyDescent="0.35">
      <c r="A4" s="3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6" t="s">
        <v>17</v>
      </c>
      <c r="R4" s="4" t="s">
        <v>18</v>
      </c>
      <c r="S4" s="4" t="s">
        <v>19</v>
      </c>
      <c r="T4" s="4" t="s">
        <v>20</v>
      </c>
      <c r="U4" s="7" t="s">
        <v>21</v>
      </c>
      <c r="V4" s="8" t="s">
        <v>22</v>
      </c>
      <c r="W4" s="8" t="s">
        <v>23</v>
      </c>
      <c r="X4" s="4" t="s">
        <v>24</v>
      </c>
      <c r="Y4" s="6" t="s">
        <v>25</v>
      </c>
    </row>
    <row r="5" spans="1:27" s="9" customFormat="1" ht="23.1" customHeight="1" thickTop="1" x14ac:dyDescent="0.3">
      <c r="A5" s="10" t="s">
        <v>26</v>
      </c>
      <c r="B5" s="11">
        <f>SUM(D5:Y5)</f>
        <v>33011</v>
      </c>
      <c r="C5" s="12">
        <f>RANK(B5,$B$5:$B$20)</f>
        <v>1</v>
      </c>
      <c r="D5" s="11">
        <f>'[1]1부(종)'!F5</f>
        <v>3646</v>
      </c>
      <c r="E5" s="11">
        <f>[1]수영1!G6</f>
        <v>1148</v>
      </c>
      <c r="F5" s="11">
        <f>[1]축구1!F7</f>
        <v>1036</v>
      </c>
      <c r="G5" s="11">
        <f>[1]테니스1!F7</f>
        <v>1514</v>
      </c>
      <c r="H5" s="11">
        <f>[1]정구1!F7</f>
        <v>1550</v>
      </c>
      <c r="I5" s="11">
        <f>[1]배구1!F7</f>
        <v>1716</v>
      </c>
      <c r="J5" s="11">
        <f>[1]탁구1!F7</f>
        <v>1425</v>
      </c>
      <c r="K5" s="11">
        <f>[1]복싱1!E7</f>
        <v>1321</v>
      </c>
      <c r="L5" s="11">
        <f>[1]역도1!E7</f>
        <v>1182</v>
      </c>
      <c r="M5" s="11">
        <f>[1]씨름1!E7</f>
        <v>1502</v>
      </c>
      <c r="N5" s="11">
        <f>[1]유도1!E7</f>
        <v>1405</v>
      </c>
      <c r="O5" s="11">
        <f>[1]검도1!F7</f>
        <v>1325</v>
      </c>
      <c r="P5" s="11">
        <f>[1]궁도1!E7</f>
        <v>1333</v>
      </c>
      <c r="Q5" s="11">
        <f>[1]배드민턴1!F7</f>
        <v>1475</v>
      </c>
      <c r="R5" s="11">
        <f>[1]태권도1!F7</f>
        <v>1318</v>
      </c>
      <c r="S5" s="11">
        <f>[1]볼링1!F7</f>
        <v>1300</v>
      </c>
      <c r="T5" s="11">
        <f>[1]골프1!E7</f>
        <v>1628</v>
      </c>
      <c r="U5" s="13">
        <f>[1]보디빌딩1!E7</f>
        <v>792</v>
      </c>
      <c r="V5" s="13">
        <f>[1]우슈1!E7</f>
        <v>238</v>
      </c>
      <c r="W5" s="13">
        <f>[1]사격1!E7</f>
        <v>642</v>
      </c>
      <c r="X5" s="11">
        <f>[1]당구1!E7</f>
        <v>931</v>
      </c>
      <c r="Y5" s="11">
        <v>4584</v>
      </c>
      <c r="AA5" s="14"/>
    </row>
    <row r="6" spans="1:27" s="9" customFormat="1" ht="23.1" customHeight="1" x14ac:dyDescent="0.3">
      <c r="A6" s="15" t="s">
        <v>27</v>
      </c>
      <c r="B6" s="11">
        <f t="shared" ref="B6:B20" si="0">SUM(D6:Y6)</f>
        <v>24172</v>
      </c>
      <c r="C6" s="12">
        <f t="shared" ref="C6:C21" si="1">RANK(B6,$B$5:$B$20)</f>
        <v>3</v>
      </c>
      <c r="D6" s="11">
        <f>'[1]1부(종)'!F6</f>
        <v>2760</v>
      </c>
      <c r="E6" s="11">
        <f>[1]수영1!G7</f>
        <v>975</v>
      </c>
      <c r="F6" s="11">
        <f>[1]축구1!F8</f>
        <v>744</v>
      </c>
      <c r="G6" s="11">
        <f>[1]테니스1!F8</f>
        <v>1222</v>
      </c>
      <c r="H6" s="11">
        <f>[1]정구1!F8</f>
        <v>450</v>
      </c>
      <c r="I6" s="11">
        <f>[1]배구1!F8</f>
        <v>1017</v>
      </c>
      <c r="J6" s="11">
        <f>[1]탁구1!F8</f>
        <v>750</v>
      </c>
      <c r="K6" s="11">
        <f>[1]복싱1!E8</f>
        <v>579</v>
      </c>
      <c r="L6" s="11">
        <f>[1]역도1!E8</f>
        <v>1584</v>
      </c>
      <c r="M6" s="11">
        <f>[1]씨름1!E8</f>
        <v>602</v>
      </c>
      <c r="N6" s="11">
        <f>[1]유도1!E8</f>
        <v>983</v>
      </c>
      <c r="O6" s="11">
        <f>[1]검도1!F8</f>
        <v>1275</v>
      </c>
      <c r="P6" s="11">
        <f>[1]궁도1!E8</f>
        <v>952</v>
      </c>
      <c r="Q6" s="11">
        <f>[1]배드민턴1!F8</f>
        <v>1350</v>
      </c>
      <c r="R6" s="11">
        <f>[1]태권도1!F8</f>
        <v>1173</v>
      </c>
      <c r="S6" s="11">
        <f>[1]볼링1!F8</f>
        <v>850</v>
      </c>
      <c r="T6" s="11">
        <f>[1]골프1!E8</f>
        <v>1628</v>
      </c>
      <c r="U6" s="13">
        <f>[1]보디빌딩1!E8</f>
        <v>917</v>
      </c>
      <c r="V6" s="13">
        <f>[1]우슈1!E8</f>
        <v>950</v>
      </c>
      <c r="W6" s="13">
        <f>[1]사격1!E8</f>
        <v>92</v>
      </c>
      <c r="X6" s="11">
        <f>[1]당구1!E8</f>
        <v>1080</v>
      </c>
      <c r="Y6" s="11">
        <v>2239</v>
      </c>
      <c r="AA6" s="14"/>
    </row>
    <row r="7" spans="1:27" s="9" customFormat="1" ht="23.1" customHeight="1" x14ac:dyDescent="0.3">
      <c r="A7" s="15" t="s">
        <v>28</v>
      </c>
      <c r="B7" s="11">
        <f t="shared" si="0"/>
        <v>19873</v>
      </c>
      <c r="C7" s="12">
        <f t="shared" si="1"/>
        <v>9</v>
      </c>
      <c r="D7" s="11">
        <f>'[1]1부(종)'!F7</f>
        <v>2471</v>
      </c>
      <c r="E7" s="11">
        <f>[1]수영1!G8</f>
        <v>485</v>
      </c>
      <c r="F7" s="11">
        <f>[1]축구1!F9</f>
        <v>1009</v>
      </c>
      <c r="G7" s="11">
        <f>[1]테니스1!F9</f>
        <v>452</v>
      </c>
      <c r="H7" s="11">
        <f>[1]정구1!F9</f>
        <v>1050</v>
      </c>
      <c r="I7" s="11">
        <f>[1]배구1!F9</f>
        <v>699</v>
      </c>
      <c r="J7" s="11">
        <f>[1]탁구1!F9</f>
        <v>750</v>
      </c>
      <c r="K7" s="11">
        <f>[1]복싱1!E9</f>
        <v>847</v>
      </c>
      <c r="L7" s="11">
        <f>[1]역도1!E9</f>
        <v>463</v>
      </c>
      <c r="M7" s="11">
        <f>[1]씨름1!E9</f>
        <v>1263</v>
      </c>
      <c r="N7" s="11">
        <f>[1]유도1!E9</f>
        <v>1201</v>
      </c>
      <c r="O7" s="11">
        <f>[1]검도1!F9</f>
        <v>1350</v>
      </c>
      <c r="P7" s="11">
        <f>[1]궁도1!E9</f>
        <v>286</v>
      </c>
      <c r="Q7" s="11">
        <f>[1]배드민턴1!F9</f>
        <v>900</v>
      </c>
      <c r="R7" s="11">
        <f>[1]태권도1!F9</f>
        <v>1057</v>
      </c>
      <c r="S7" s="11">
        <f>[1]볼링1!F9</f>
        <v>850</v>
      </c>
      <c r="T7" s="11">
        <f>[1]골프1!E9</f>
        <v>1245</v>
      </c>
      <c r="U7" s="13">
        <f>[1]보디빌딩1!E9</f>
        <v>208</v>
      </c>
      <c r="V7" s="13">
        <f>[1]우슈1!E9</f>
        <v>650</v>
      </c>
      <c r="W7" s="13">
        <f>[1]사격1!E9</f>
        <v>733</v>
      </c>
      <c r="X7" s="11">
        <f>[1]당구1!E9</f>
        <v>536</v>
      </c>
      <c r="Y7" s="11">
        <v>1368</v>
      </c>
      <c r="AA7" s="14"/>
    </row>
    <row r="8" spans="1:27" s="9" customFormat="1" ht="23.1" customHeight="1" x14ac:dyDescent="0.3">
      <c r="A8" s="15" t="s">
        <v>29</v>
      </c>
      <c r="B8" s="11">
        <f t="shared" si="0"/>
        <v>28009</v>
      </c>
      <c r="C8" s="12">
        <f t="shared" si="1"/>
        <v>2</v>
      </c>
      <c r="D8" s="11">
        <f>'[1]1부(종)'!F8</f>
        <v>2975</v>
      </c>
      <c r="E8" s="11">
        <f>[1]수영1!G9</f>
        <v>779</v>
      </c>
      <c r="F8" s="11">
        <f>[1]축구1!F10</f>
        <v>1514</v>
      </c>
      <c r="G8" s="11">
        <f>[1]테니스1!F10</f>
        <v>1541</v>
      </c>
      <c r="H8" s="11">
        <f>[1]정구1!F10</f>
        <v>1550</v>
      </c>
      <c r="I8" s="11">
        <f>[1]배구1!F10</f>
        <v>699</v>
      </c>
      <c r="J8" s="11">
        <f>[1]탁구1!F10</f>
        <v>1200</v>
      </c>
      <c r="K8" s="11">
        <f>[1]복싱1!E10</f>
        <v>1463</v>
      </c>
      <c r="L8" s="11">
        <f>[1]역도1!E10</f>
        <v>609</v>
      </c>
      <c r="M8" s="11">
        <f>[1]씨름1!E10</f>
        <v>615</v>
      </c>
      <c r="N8" s="11">
        <f>[1]유도1!E10</f>
        <v>808</v>
      </c>
      <c r="O8" s="11">
        <f>[1]검도1!F10</f>
        <v>750</v>
      </c>
      <c r="P8" s="11">
        <f>[1]궁도1!E10</f>
        <v>1238</v>
      </c>
      <c r="Q8" s="11">
        <f>[1]배드민턴1!F10</f>
        <v>975</v>
      </c>
      <c r="R8" s="11">
        <f>[1]태권도1!F10</f>
        <v>987</v>
      </c>
      <c r="S8" s="11">
        <f>[1]볼링1!F10</f>
        <v>1450</v>
      </c>
      <c r="T8" s="11">
        <f>[1]골프1!E10</f>
        <v>1437</v>
      </c>
      <c r="U8" s="13">
        <f>[1]보디빌딩1!E10</f>
        <v>792</v>
      </c>
      <c r="V8" s="13">
        <f>[1]우슈1!E10</f>
        <v>563</v>
      </c>
      <c r="W8" s="13">
        <f>[1]사격1!E10</f>
        <v>275</v>
      </c>
      <c r="X8" s="11">
        <f>[1]당구1!E10</f>
        <v>789</v>
      </c>
      <c r="Y8" s="11">
        <v>5000</v>
      </c>
      <c r="AA8" s="14"/>
    </row>
    <row r="9" spans="1:27" s="9" customFormat="1" ht="23.1" customHeight="1" x14ac:dyDescent="0.3">
      <c r="A9" s="15" t="s">
        <v>30</v>
      </c>
      <c r="B9" s="11">
        <f t="shared" si="0"/>
        <v>21860</v>
      </c>
      <c r="C9" s="12">
        <f t="shared" si="1"/>
        <v>7</v>
      </c>
      <c r="D9" s="11">
        <f>'[1]1부(종)'!F9</f>
        <v>2839</v>
      </c>
      <c r="E9" s="11">
        <f>[1]수영1!G10</f>
        <v>1461</v>
      </c>
      <c r="F9" s="11">
        <f>[1]축구1!F11</f>
        <v>770</v>
      </c>
      <c r="G9" s="11">
        <f>[1]테니스1!F11</f>
        <v>1355</v>
      </c>
      <c r="H9" s="11">
        <f>[1]정구1!F11</f>
        <v>900</v>
      </c>
      <c r="I9" s="11">
        <f>[1]배구1!F11</f>
        <v>1271</v>
      </c>
      <c r="J9" s="11">
        <f>[1]탁구1!F11</f>
        <v>1275</v>
      </c>
      <c r="K9" s="11">
        <f>[1]복싱1!E11</f>
        <v>768</v>
      </c>
      <c r="L9" s="11">
        <f>[1]역도1!E11</f>
        <v>439</v>
      </c>
      <c r="M9" s="11">
        <f>[1]씨름1!E11</f>
        <v>794</v>
      </c>
      <c r="N9" s="11">
        <f>[1]유도1!E11</f>
        <v>677</v>
      </c>
      <c r="O9" s="11">
        <f>[1]검도1!F11</f>
        <v>1025</v>
      </c>
      <c r="P9" s="11">
        <f>[1]궁도1!E11</f>
        <v>1524</v>
      </c>
      <c r="Q9" s="11">
        <f>[1]배드민턴1!F11</f>
        <v>750</v>
      </c>
      <c r="R9" s="11">
        <f>[1]태권도1!F11</f>
        <v>659</v>
      </c>
      <c r="S9" s="11">
        <f>[1]볼링1!F11</f>
        <v>750</v>
      </c>
      <c r="T9" s="11">
        <f>[1]골프1!E11</f>
        <v>670</v>
      </c>
      <c r="U9" s="13">
        <f>[1]보디빌딩1!E11</f>
        <v>833</v>
      </c>
      <c r="V9" s="13">
        <f>[1]우슈1!E11</f>
        <v>925</v>
      </c>
      <c r="W9" s="13">
        <f>[1]사격1!E11</f>
        <v>367</v>
      </c>
      <c r="X9" s="11">
        <f>[1]당구1!E11</f>
        <v>700</v>
      </c>
      <c r="Y9" s="11">
        <v>1108</v>
      </c>
      <c r="AA9" s="14"/>
    </row>
    <row r="10" spans="1:27" s="9" customFormat="1" ht="23.1" customHeight="1" x14ac:dyDescent="0.3">
      <c r="A10" s="15" t="s">
        <v>31</v>
      </c>
      <c r="B10" s="11">
        <f t="shared" si="0"/>
        <v>22762</v>
      </c>
      <c r="C10" s="12">
        <f t="shared" si="1"/>
        <v>5</v>
      </c>
      <c r="D10" s="11">
        <f>'[1]1부(종)'!F10</f>
        <v>3110</v>
      </c>
      <c r="E10" s="11">
        <f>[1]수영1!G11</f>
        <v>569</v>
      </c>
      <c r="F10" s="11">
        <f>[1]축구1!F12</f>
        <v>903</v>
      </c>
      <c r="G10" s="11">
        <f>[1]테니스1!F12</f>
        <v>452</v>
      </c>
      <c r="H10" s="11">
        <f>[1]정구1!F12</f>
        <v>1050</v>
      </c>
      <c r="I10" s="11">
        <f>[1]배구1!F12</f>
        <v>1557</v>
      </c>
      <c r="J10" s="11">
        <f>[1]탁구1!F12</f>
        <v>1600</v>
      </c>
      <c r="K10" s="11">
        <f>[1]복싱1!E12</f>
        <v>742</v>
      </c>
      <c r="L10" s="11">
        <f>[1]역도1!E12</f>
        <v>719</v>
      </c>
      <c r="M10" s="11">
        <f>[1]씨름1!E12</f>
        <v>1363</v>
      </c>
      <c r="N10" s="11">
        <f>[1]유도1!E12</f>
        <v>983</v>
      </c>
      <c r="O10" s="11">
        <f>[1]검도1!F12</f>
        <v>450</v>
      </c>
      <c r="P10" s="11">
        <f>[1]궁도1!E12</f>
        <v>1143</v>
      </c>
      <c r="Q10" s="11">
        <f>[1]배드민턴1!F12</f>
        <v>1050</v>
      </c>
      <c r="R10" s="11">
        <f>[1]태권도1!F12</f>
        <v>1011</v>
      </c>
      <c r="S10" s="11">
        <f>[1]볼링1!F12</f>
        <v>950</v>
      </c>
      <c r="T10" s="11">
        <f>[1]골프1!E12</f>
        <v>383</v>
      </c>
      <c r="U10" s="13">
        <f>[1]보디빌딩1!E12</f>
        <v>42</v>
      </c>
      <c r="V10" s="13">
        <f>[1]우슈1!E12</f>
        <v>838</v>
      </c>
      <c r="W10" s="13">
        <f>[1]사격1!E12</f>
        <v>1008</v>
      </c>
      <c r="X10" s="11">
        <f>[1]당구1!E12</f>
        <v>432</v>
      </c>
      <c r="Y10" s="11">
        <v>2407</v>
      </c>
      <c r="AA10" s="14"/>
    </row>
    <row r="11" spans="1:27" s="9" customFormat="1" ht="23.1" customHeight="1" x14ac:dyDescent="0.3">
      <c r="A11" s="15" t="s">
        <v>32</v>
      </c>
      <c r="B11" s="11">
        <f t="shared" si="0"/>
        <v>19981</v>
      </c>
      <c r="C11" s="12">
        <f t="shared" si="1"/>
        <v>8</v>
      </c>
      <c r="D11" s="11">
        <f>'[1]1부(종)'!F11</f>
        <v>1740</v>
      </c>
      <c r="E11" s="11">
        <f>[1]수영1!G12</f>
        <v>1162</v>
      </c>
      <c r="F11" s="11">
        <f>[1]축구1!F13</f>
        <v>930</v>
      </c>
      <c r="G11" s="11">
        <f>[1]테니스1!F13</f>
        <v>452</v>
      </c>
      <c r="H11" s="11">
        <f>[1]정구1!F13</f>
        <v>1200</v>
      </c>
      <c r="I11" s="11">
        <f>[1]배구1!F13</f>
        <v>1271</v>
      </c>
      <c r="J11" s="11">
        <f>[1]탁구1!F13</f>
        <v>450</v>
      </c>
      <c r="K11" s="11">
        <f>[1]복싱1!E13</f>
        <v>789</v>
      </c>
      <c r="L11" s="11">
        <f>[1]역도1!E13</f>
        <v>414</v>
      </c>
      <c r="M11" s="11">
        <f>[1]씨름1!E13</f>
        <v>714</v>
      </c>
      <c r="N11" s="11">
        <f>[1]유도1!E13</f>
        <v>1121</v>
      </c>
      <c r="O11" s="11">
        <f>[1]검도1!F13</f>
        <v>1275</v>
      </c>
      <c r="P11" s="11">
        <f>[1]궁도1!E13</f>
        <v>476</v>
      </c>
      <c r="Q11" s="11">
        <f>[1]배드민턴1!F13</f>
        <v>975</v>
      </c>
      <c r="R11" s="11">
        <f>[1]태권도1!F13</f>
        <v>804</v>
      </c>
      <c r="S11" s="11">
        <f>[1]볼링1!F13</f>
        <v>1250</v>
      </c>
      <c r="T11" s="11">
        <f>[1]골프1!E13</f>
        <v>1149</v>
      </c>
      <c r="U11" s="13">
        <f>[1]보디빌딩1!E13</f>
        <v>875</v>
      </c>
      <c r="V11" s="13">
        <f>[1]우슈1!E13</f>
        <v>1000</v>
      </c>
      <c r="W11" s="13">
        <f>[1]사격1!E13</f>
        <v>917</v>
      </c>
      <c r="X11" s="11">
        <f>[1]당구1!E13</f>
        <v>559</v>
      </c>
      <c r="Y11" s="11">
        <v>458</v>
      </c>
      <c r="AA11" s="14"/>
    </row>
    <row r="12" spans="1:27" s="9" customFormat="1" ht="23.1" customHeight="1" x14ac:dyDescent="0.3">
      <c r="A12" s="15" t="s">
        <v>33</v>
      </c>
      <c r="B12" s="11">
        <f t="shared" si="0"/>
        <v>22948</v>
      </c>
      <c r="C12" s="12">
        <f t="shared" si="1"/>
        <v>4</v>
      </c>
      <c r="D12" s="11">
        <f>'[1]1부(종)'!F12</f>
        <v>2817</v>
      </c>
      <c r="E12" s="11">
        <f>[1]수영1!G13</f>
        <v>1251</v>
      </c>
      <c r="F12" s="11">
        <f>[1]축구1!F14</f>
        <v>770</v>
      </c>
      <c r="G12" s="11">
        <f>[1]테니스1!F14</f>
        <v>744</v>
      </c>
      <c r="H12" s="11">
        <f>[1]정구1!F14</f>
        <v>1350</v>
      </c>
      <c r="I12" s="11">
        <f>[1]배구1!F14</f>
        <v>445</v>
      </c>
      <c r="J12" s="11">
        <f>[1]탁구1!F14</f>
        <v>750</v>
      </c>
      <c r="K12" s="11">
        <f>[1]복싱1!E14</f>
        <v>889</v>
      </c>
      <c r="L12" s="11">
        <f>[1]역도1!E14</f>
        <v>1218</v>
      </c>
      <c r="M12" s="11">
        <f>[1]씨름1!E14</f>
        <v>695</v>
      </c>
      <c r="N12" s="11">
        <f>[1]유도1!E14</f>
        <v>1223</v>
      </c>
      <c r="O12" s="11">
        <f>[1]검도1!F14</f>
        <v>900</v>
      </c>
      <c r="P12" s="11">
        <f>[1]궁도1!E14</f>
        <v>571</v>
      </c>
      <c r="Q12" s="11">
        <f>[1]배드민턴1!F14</f>
        <v>1050</v>
      </c>
      <c r="R12" s="11">
        <f>[1]태권도1!F14</f>
        <v>713</v>
      </c>
      <c r="S12" s="11">
        <f>[1]볼링1!F14</f>
        <v>850</v>
      </c>
      <c r="T12" s="11">
        <f>[1]골프1!E14</f>
        <v>1054</v>
      </c>
      <c r="U12" s="13">
        <f>[1]보디빌딩1!E14</f>
        <v>1250</v>
      </c>
      <c r="V12" s="13">
        <f>[1]우슈1!E14</f>
        <v>1263</v>
      </c>
      <c r="W12" s="13">
        <f>[1]사격1!E14</f>
        <v>642</v>
      </c>
      <c r="X12" s="11">
        <f>[1]당구1!E14</f>
        <v>715</v>
      </c>
      <c r="Y12" s="11">
        <v>1788</v>
      </c>
      <c r="AA12" s="14"/>
    </row>
    <row r="13" spans="1:27" s="9" customFormat="1" ht="23.1" customHeight="1" x14ac:dyDescent="0.3">
      <c r="A13" s="15" t="s">
        <v>34</v>
      </c>
      <c r="B13" s="11">
        <f t="shared" si="0"/>
        <v>22390</v>
      </c>
      <c r="C13" s="12">
        <f t="shared" si="1"/>
        <v>6</v>
      </c>
      <c r="D13" s="11">
        <f>'[1]1부(종)'!F13</f>
        <v>2876</v>
      </c>
      <c r="E13" s="11">
        <f>[1]수영1!G14</f>
        <v>1312</v>
      </c>
      <c r="F13" s="11">
        <f>[1]축구1!F15</f>
        <v>744</v>
      </c>
      <c r="G13" s="11">
        <f>[1]테니스1!F15</f>
        <v>452</v>
      </c>
      <c r="H13" s="11">
        <f>[1]정구1!F15</f>
        <v>450</v>
      </c>
      <c r="I13" s="11">
        <f>[1]배구1!F15</f>
        <v>1430</v>
      </c>
      <c r="J13" s="11">
        <f>[1]탁구1!F15</f>
        <v>750</v>
      </c>
      <c r="K13" s="11">
        <f>[1]복싱1!E15</f>
        <v>1032</v>
      </c>
      <c r="L13" s="11">
        <f>[1]역도1!E15</f>
        <v>414</v>
      </c>
      <c r="M13" s="11">
        <f>[1]씨름1!E15</f>
        <v>728</v>
      </c>
      <c r="N13" s="11">
        <f>[1]유도1!E15</f>
        <v>633</v>
      </c>
      <c r="O13" s="11">
        <f>[1]검도1!F15</f>
        <v>750</v>
      </c>
      <c r="P13" s="11">
        <f>[1]궁도1!E15</f>
        <v>762</v>
      </c>
      <c r="Q13" s="11">
        <f>[1]배드민턴1!F15</f>
        <v>450</v>
      </c>
      <c r="R13" s="11">
        <f>[1]태권도1!F15</f>
        <v>937</v>
      </c>
      <c r="S13" s="11">
        <f>[1]볼링1!F15</f>
        <v>850</v>
      </c>
      <c r="T13" s="11">
        <f>[1]골프1!E15</f>
        <v>96</v>
      </c>
      <c r="U13" s="13">
        <f>[1]보디빌딩1!E15</f>
        <v>625</v>
      </c>
      <c r="V13" s="13">
        <f>[1]우슈1!E15</f>
        <v>1188</v>
      </c>
      <c r="W13" s="13">
        <f>[1]사격1!E15</f>
        <v>1283</v>
      </c>
      <c r="X13" s="11">
        <f>[1]당구1!E15</f>
        <v>365</v>
      </c>
      <c r="Y13" s="11">
        <v>4263</v>
      </c>
      <c r="AA13" s="14"/>
    </row>
    <row r="14" spans="1:27" s="9" customFormat="1" ht="23.1" customHeight="1" x14ac:dyDescent="0.3">
      <c r="A14" s="15" t="s">
        <v>35</v>
      </c>
      <c r="B14" s="11">
        <f t="shared" si="0"/>
        <v>15864</v>
      </c>
      <c r="C14" s="12">
        <f t="shared" si="1"/>
        <v>12</v>
      </c>
      <c r="D14" s="11">
        <f>'[1]1부(종)'!F14</f>
        <v>903</v>
      </c>
      <c r="E14" s="11">
        <f>[1]수영1!G15</f>
        <v>196</v>
      </c>
      <c r="F14" s="11">
        <f>[1]축구1!F16</f>
        <v>239</v>
      </c>
      <c r="G14" s="11">
        <f>[1]테니스1!F16</f>
        <v>452</v>
      </c>
      <c r="H14" s="11">
        <f>[1]정구1!F16</f>
        <v>450</v>
      </c>
      <c r="I14" s="11">
        <f>[1]배구1!F16</f>
        <v>286</v>
      </c>
      <c r="J14" s="11">
        <f>[1]탁구1!F16</f>
        <v>450</v>
      </c>
      <c r="K14" s="11">
        <f>[1]복싱1!E16</f>
        <v>521</v>
      </c>
      <c r="L14" s="11">
        <f>[1]역도1!E16</f>
        <v>1011</v>
      </c>
      <c r="M14" s="11">
        <f>[1]씨름1!E16</f>
        <v>728</v>
      </c>
      <c r="N14" s="11">
        <f>[1]유도1!E16</f>
        <v>764</v>
      </c>
      <c r="O14" s="11">
        <f>[1]검도1!F16</f>
        <v>750</v>
      </c>
      <c r="P14" s="11">
        <f>[1]궁도1!E16</f>
        <v>1238</v>
      </c>
      <c r="Q14" s="11">
        <f>[1]배드민턴1!F16</f>
        <v>750</v>
      </c>
      <c r="R14" s="11">
        <f>[1]태권도1!F16</f>
        <v>750</v>
      </c>
      <c r="S14" s="11">
        <f>[1]볼링1!F16</f>
        <v>1150</v>
      </c>
      <c r="T14" s="11">
        <f>[1]골프1!E16</f>
        <v>192</v>
      </c>
      <c r="U14" s="13">
        <f>[1]보디빌딩1!E16</f>
        <v>42</v>
      </c>
      <c r="V14" s="13">
        <f>[1]우슈1!E16</f>
        <v>763</v>
      </c>
      <c r="W14" s="13">
        <f>[1]사격1!E16</f>
        <v>0</v>
      </c>
      <c r="X14" s="11">
        <f>[1]당구1!E16</f>
        <v>715</v>
      </c>
      <c r="Y14" s="11">
        <v>3514</v>
      </c>
      <c r="AA14" s="14"/>
    </row>
    <row r="15" spans="1:27" s="9" customFormat="1" ht="23.1" customHeight="1" x14ac:dyDescent="0.3">
      <c r="A15" s="15" t="s">
        <v>36</v>
      </c>
      <c r="B15" s="11">
        <f t="shared" si="0"/>
        <v>12745</v>
      </c>
      <c r="C15" s="12">
        <f t="shared" si="1"/>
        <v>14</v>
      </c>
      <c r="D15" s="11">
        <f>'[1]1부(종)'!F15</f>
        <v>1135</v>
      </c>
      <c r="E15" s="11">
        <f>[1]수영1!G16</f>
        <v>453</v>
      </c>
      <c r="F15" s="11">
        <f>[1]축구1!F17</f>
        <v>452</v>
      </c>
      <c r="G15" s="11">
        <f>[1]테니스1!F17</f>
        <v>744</v>
      </c>
      <c r="H15" s="11">
        <f>[1]정구1!F17</f>
        <v>450</v>
      </c>
      <c r="I15" s="11">
        <f>[1]배구1!F17</f>
        <v>445</v>
      </c>
      <c r="J15" s="11">
        <f>[1]탁구1!F17</f>
        <v>750</v>
      </c>
      <c r="K15" s="11">
        <f>[1]복싱1!E17</f>
        <v>821</v>
      </c>
      <c r="L15" s="11">
        <f>[1]역도1!E17</f>
        <v>0</v>
      </c>
      <c r="M15" s="11">
        <f>[1]씨름1!E17</f>
        <v>549</v>
      </c>
      <c r="N15" s="11">
        <f>[1]유도1!E17</f>
        <v>764</v>
      </c>
      <c r="O15" s="11">
        <f>[1]검도1!F17</f>
        <v>450</v>
      </c>
      <c r="P15" s="11">
        <f>[1]궁도1!E17</f>
        <v>95</v>
      </c>
      <c r="Q15" s="11">
        <f>[1]배드민턴1!F17</f>
        <v>450</v>
      </c>
      <c r="R15" s="11">
        <f>[1]태권도1!F17</f>
        <v>385</v>
      </c>
      <c r="S15" s="11">
        <f>[1]볼링1!F17</f>
        <v>450</v>
      </c>
      <c r="T15" s="11">
        <f>[1]골프1!E17</f>
        <v>575</v>
      </c>
      <c r="U15" s="13">
        <f>[1]보디빌딩1!E17</f>
        <v>833</v>
      </c>
      <c r="V15" s="13">
        <f>[1]우슈1!E17</f>
        <v>400</v>
      </c>
      <c r="W15" s="13">
        <f>[1]사격1!E17</f>
        <v>0</v>
      </c>
      <c r="X15" s="11">
        <f>[1]당구1!E17</f>
        <v>626</v>
      </c>
      <c r="Y15" s="11">
        <v>1918</v>
      </c>
      <c r="AA15" s="14"/>
    </row>
    <row r="16" spans="1:27" s="9" customFormat="1" ht="23.1" customHeight="1" x14ac:dyDescent="0.3">
      <c r="A16" s="15" t="s">
        <v>37</v>
      </c>
      <c r="B16" s="11">
        <f t="shared" si="0"/>
        <v>11601</v>
      </c>
      <c r="C16" s="12">
        <f t="shared" si="1"/>
        <v>16</v>
      </c>
      <c r="D16" s="11">
        <f>'[1]1부(종)'!F16</f>
        <v>3584</v>
      </c>
      <c r="E16" s="11">
        <f>[1]수영1!G17</f>
        <v>0</v>
      </c>
      <c r="F16" s="11">
        <f>[1]축구1!F18</f>
        <v>1461</v>
      </c>
      <c r="G16" s="11">
        <f>[1]테니스1!F18</f>
        <v>558</v>
      </c>
      <c r="H16" s="11">
        <f>[1]정구1!F18</f>
        <v>450</v>
      </c>
      <c r="I16" s="11">
        <f>[1]배구1!F18</f>
        <v>286</v>
      </c>
      <c r="J16" s="11">
        <f>[1]탁구1!F18</f>
        <v>750</v>
      </c>
      <c r="K16" s="11">
        <f>[1]복싱1!E18</f>
        <v>432</v>
      </c>
      <c r="L16" s="11">
        <f>[1]역도1!E18</f>
        <v>0</v>
      </c>
      <c r="M16" s="11">
        <f>[1]씨름1!E18</f>
        <v>456</v>
      </c>
      <c r="N16" s="11">
        <f>[1]유도1!E18</f>
        <v>459</v>
      </c>
      <c r="O16" s="11">
        <f>[1]검도1!F18</f>
        <v>450</v>
      </c>
      <c r="P16" s="11">
        <f>[1]궁도1!E18</f>
        <v>857</v>
      </c>
      <c r="Q16" s="11">
        <f>[1]배드민턴1!F18</f>
        <v>450</v>
      </c>
      <c r="R16" s="11">
        <f>[1]태권도1!F18</f>
        <v>435</v>
      </c>
      <c r="S16" s="11">
        <f>[1]볼링1!F18</f>
        <v>250</v>
      </c>
      <c r="T16" s="11">
        <f>[1]골프1!E18</f>
        <v>479</v>
      </c>
      <c r="U16" s="13">
        <f>[1]보디빌딩1!E18</f>
        <v>0</v>
      </c>
      <c r="V16" s="13">
        <f>[1]우슈1!E18</f>
        <v>0</v>
      </c>
      <c r="W16" s="13">
        <f>[1]사격1!E18</f>
        <v>183</v>
      </c>
      <c r="X16" s="11">
        <f>[1]당구1!E18</f>
        <v>0</v>
      </c>
      <c r="Y16" s="11">
        <v>61</v>
      </c>
      <c r="AA16" s="14"/>
    </row>
    <row r="17" spans="1:27" s="9" customFormat="1" ht="23.1" customHeight="1" x14ac:dyDescent="0.3">
      <c r="A17" s="15" t="s">
        <v>38</v>
      </c>
      <c r="B17" s="11">
        <f t="shared" si="0"/>
        <v>17210</v>
      </c>
      <c r="C17" s="12">
        <f t="shared" si="1"/>
        <v>11</v>
      </c>
      <c r="D17" s="11">
        <f>'[1]1부(종)'!F17</f>
        <v>3542</v>
      </c>
      <c r="E17" s="11">
        <f>[1]수영1!G18</f>
        <v>336</v>
      </c>
      <c r="F17" s="11">
        <f>[1]축구1!F19</f>
        <v>452</v>
      </c>
      <c r="G17" s="11">
        <f>[1]테니스1!F19</f>
        <v>930</v>
      </c>
      <c r="H17" s="11">
        <f>[1]정구1!F19</f>
        <v>750</v>
      </c>
      <c r="I17" s="11">
        <f>[1]배구1!F19</f>
        <v>1080</v>
      </c>
      <c r="J17" s="11">
        <f>[1]탁구1!F19</f>
        <v>450</v>
      </c>
      <c r="K17" s="11">
        <f>[1]복싱1!E19</f>
        <v>911</v>
      </c>
      <c r="L17" s="11">
        <f>[1]역도1!E19</f>
        <v>0</v>
      </c>
      <c r="M17" s="11">
        <f>[1]씨름1!E19</f>
        <v>1031</v>
      </c>
      <c r="N17" s="11">
        <f>[1]유도1!E19</f>
        <v>328</v>
      </c>
      <c r="O17" s="11">
        <f>[1]검도1!F19</f>
        <v>900</v>
      </c>
      <c r="P17" s="11">
        <f>[1]궁도1!E19</f>
        <v>381</v>
      </c>
      <c r="Q17" s="11">
        <f>[1]배드민턴1!F19</f>
        <v>1325</v>
      </c>
      <c r="R17" s="11">
        <f>[1]태권도1!F19</f>
        <v>904</v>
      </c>
      <c r="S17" s="11">
        <f>[1]볼링1!F19</f>
        <v>750</v>
      </c>
      <c r="T17" s="11">
        <f>[1]골프1!E19</f>
        <v>862</v>
      </c>
      <c r="U17" s="13">
        <f>[1]보디빌딩1!E19</f>
        <v>1000</v>
      </c>
      <c r="V17" s="13">
        <f>[1]우슈1!E19</f>
        <v>0</v>
      </c>
      <c r="W17" s="13">
        <f>[1]사격1!E19</f>
        <v>0</v>
      </c>
      <c r="X17" s="11">
        <f>[1]당구1!E19</f>
        <v>1095</v>
      </c>
      <c r="Y17" s="11">
        <v>183</v>
      </c>
      <c r="AA17" s="14"/>
    </row>
    <row r="18" spans="1:27" s="9" customFormat="1" ht="23.1" customHeight="1" x14ac:dyDescent="0.3">
      <c r="A18" s="15" t="s">
        <v>39</v>
      </c>
      <c r="B18" s="11">
        <f t="shared" si="0"/>
        <v>18140</v>
      </c>
      <c r="C18" s="12">
        <f t="shared" si="1"/>
        <v>10</v>
      </c>
      <c r="D18" s="11">
        <f>'[1]1부(종)'!F18</f>
        <v>1344</v>
      </c>
      <c r="E18" s="11">
        <f>[1]수영1!G19</f>
        <v>924</v>
      </c>
      <c r="F18" s="11">
        <f>[1]축구1!F20</f>
        <v>770</v>
      </c>
      <c r="G18" s="11">
        <f>[1]테니스1!F20</f>
        <v>1063</v>
      </c>
      <c r="H18" s="11">
        <f>[1]정구1!F20</f>
        <v>750</v>
      </c>
      <c r="I18" s="11">
        <f>[1]배구1!F20</f>
        <v>286</v>
      </c>
      <c r="J18" s="11">
        <f>[1]탁구1!F20</f>
        <v>1350</v>
      </c>
      <c r="K18" s="11">
        <f>[1]복싱1!E20</f>
        <v>921</v>
      </c>
      <c r="L18" s="11">
        <f>[1]역도1!E20</f>
        <v>317</v>
      </c>
      <c r="M18" s="11">
        <f>[1]씨름1!E20</f>
        <v>953</v>
      </c>
      <c r="N18" s="11">
        <f>[1]유도1!E20</f>
        <v>699</v>
      </c>
      <c r="O18" s="11">
        <f>[1]검도1!F20</f>
        <v>750</v>
      </c>
      <c r="P18" s="11">
        <f>[1]궁도1!E20</f>
        <v>952</v>
      </c>
      <c r="Q18" s="11">
        <f>[1]배드민턴1!F20</f>
        <v>450</v>
      </c>
      <c r="R18" s="11">
        <f>[1]태권도1!F20</f>
        <v>1256</v>
      </c>
      <c r="S18" s="11">
        <f>[1]볼링1!F20</f>
        <v>650</v>
      </c>
      <c r="T18" s="11">
        <f>[1]골프1!E20</f>
        <v>1149</v>
      </c>
      <c r="U18" s="13">
        <f>[1]보디빌딩1!E20</f>
        <v>1667</v>
      </c>
      <c r="V18" s="13">
        <f>[1]우슈1!E20</f>
        <v>513</v>
      </c>
      <c r="W18" s="13">
        <f>[1]사격1!E20</f>
        <v>458</v>
      </c>
      <c r="X18" s="11">
        <f>[1]당구1!E20</f>
        <v>559</v>
      </c>
      <c r="Y18" s="11">
        <v>359</v>
      </c>
      <c r="AA18" s="14"/>
    </row>
    <row r="19" spans="1:27" s="9" customFormat="1" ht="23.1" customHeight="1" x14ac:dyDescent="0.3">
      <c r="A19" s="15" t="s">
        <v>40</v>
      </c>
      <c r="B19" s="11">
        <f t="shared" si="0"/>
        <v>14411</v>
      </c>
      <c r="C19" s="12">
        <f t="shared" si="1"/>
        <v>13</v>
      </c>
      <c r="D19" s="11">
        <f>'[1]1부(종)'!F19</f>
        <v>1998</v>
      </c>
      <c r="E19" s="11">
        <f>[1]수영1!G20</f>
        <v>453</v>
      </c>
      <c r="F19" s="11">
        <f>[1]축구1!F21</f>
        <v>744</v>
      </c>
      <c r="G19" s="11">
        <f>[1]테니스1!F21</f>
        <v>1222</v>
      </c>
      <c r="H19" s="11">
        <f>[1]정구1!F21</f>
        <v>750</v>
      </c>
      <c r="I19" s="11">
        <f>[1]배구1!F21</f>
        <v>826</v>
      </c>
      <c r="J19" s="11">
        <f>[1]탁구1!F21</f>
        <v>450</v>
      </c>
      <c r="K19" s="11">
        <f>[1]복싱1!E21</f>
        <v>584</v>
      </c>
      <c r="L19" s="11">
        <f>[1]역도1!E21</f>
        <v>195</v>
      </c>
      <c r="M19" s="11">
        <f>[1]씨름1!E21</f>
        <v>456</v>
      </c>
      <c r="N19" s="11">
        <f>[1]유도1!E21</f>
        <v>1005</v>
      </c>
      <c r="O19" s="11">
        <f>[1]검도1!F21</f>
        <v>750</v>
      </c>
      <c r="P19" s="11">
        <f>[1]궁도1!E21</f>
        <v>190</v>
      </c>
      <c r="Q19" s="11">
        <f>[1]배드민턴1!F21</f>
        <v>750</v>
      </c>
      <c r="R19" s="11">
        <f>[1]태권도1!F21</f>
        <v>721</v>
      </c>
      <c r="S19" s="11">
        <f>[1]볼링1!F21</f>
        <v>200</v>
      </c>
      <c r="T19" s="11">
        <f>[1]골프1!E21</f>
        <v>766</v>
      </c>
      <c r="U19" s="13">
        <f>[1]보디빌딩1!E21</f>
        <v>2000</v>
      </c>
      <c r="V19" s="13">
        <f>[1]우슈1!E21</f>
        <v>213</v>
      </c>
      <c r="W19" s="13">
        <f>[1]사격1!E21</f>
        <v>0</v>
      </c>
      <c r="X19" s="11">
        <f>[1]당구1!E21</f>
        <v>0</v>
      </c>
      <c r="Y19" s="11">
        <v>138</v>
      </c>
      <c r="AA19" s="14"/>
    </row>
    <row r="20" spans="1:27" s="9" customFormat="1" ht="23.1" customHeight="1" x14ac:dyDescent="0.3">
      <c r="A20" s="16" t="s">
        <v>41</v>
      </c>
      <c r="B20" s="11">
        <f t="shared" si="0"/>
        <v>12254</v>
      </c>
      <c r="C20" s="12">
        <f t="shared" si="1"/>
        <v>15</v>
      </c>
      <c r="D20" s="11">
        <f>'[1]1부(종)'!F20</f>
        <v>1460</v>
      </c>
      <c r="E20" s="11">
        <f>[1]수영1!G21</f>
        <v>495</v>
      </c>
      <c r="F20" s="11">
        <f>[1]축구1!F22</f>
        <v>1063</v>
      </c>
      <c r="G20" s="11">
        <f>[1]테니스1!F22</f>
        <v>452</v>
      </c>
      <c r="H20" s="11">
        <f>[1]정구1!F22</f>
        <v>450</v>
      </c>
      <c r="I20" s="11">
        <f>[1]배구1!F22</f>
        <v>286</v>
      </c>
      <c r="J20" s="11">
        <f>[1]탁구1!F22</f>
        <v>450</v>
      </c>
      <c r="K20" s="11">
        <f>[1]복싱1!E22</f>
        <v>979</v>
      </c>
      <c r="L20" s="11">
        <f>[1]역도1!E22</f>
        <v>536</v>
      </c>
      <c r="M20" s="11">
        <f>[1]씨름1!E22</f>
        <v>1151</v>
      </c>
      <c r="N20" s="11">
        <f>[1]유도1!E22</f>
        <v>546</v>
      </c>
      <c r="O20" s="11">
        <f>[1]검도1!F22</f>
        <v>450</v>
      </c>
      <c r="P20" s="11">
        <f>[1]궁도1!E22</f>
        <v>0</v>
      </c>
      <c r="Q20" s="11">
        <f>[1]배드민턴1!F22</f>
        <v>450</v>
      </c>
      <c r="R20" s="11">
        <f>[1]태권도1!F22</f>
        <v>489</v>
      </c>
      <c r="S20" s="11">
        <f>[1]볼링1!F22</f>
        <v>1050</v>
      </c>
      <c r="T20" s="11">
        <f>[1]골프1!E22</f>
        <v>287</v>
      </c>
      <c r="U20" s="13">
        <f>[1]보디빌딩1!E22</f>
        <v>125</v>
      </c>
      <c r="V20" s="13">
        <f>[1]우슈1!E22</f>
        <v>1000</v>
      </c>
      <c r="W20" s="13">
        <f>[1]사격1!E22</f>
        <v>0</v>
      </c>
      <c r="X20" s="11">
        <f>[1]당구1!E22</f>
        <v>0</v>
      </c>
      <c r="Y20" s="11">
        <v>535</v>
      </c>
      <c r="AA20" s="14"/>
    </row>
    <row r="21" spans="1:27" s="9" customFormat="1" ht="23.1" customHeight="1" x14ac:dyDescent="0.3">
      <c r="A21" s="17" t="s">
        <v>42</v>
      </c>
      <c r="B21" s="18">
        <f>SUM(B5:B20)</f>
        <v>317231</v>
      </c>
      <c r="C21" s="19" t="e">
        <f t="shared" si="1"/>
        <v>#N/A</v>
      </c>
      <c r="D21" s="18">
        <f>SUM(D5:D20)</f>
        <v>39200</v>
      </c>
      <c r="E21" s="18">
        <f t="shared" ref="E21:Y21" si="2">SUM(E5:E20)</f>
        <v>11999</v>
      </c>
      <c r="F21" s="18">
        <f t="shared" si="2"/>
        <v>13601</v>
      </c>
      <c r="G21" s="18">
        <f t="shared" si="2"/>
        <v>13605</v>
      </c>
      <c r="H21" s="18">
        <f t="shared" si="2"/>
        <v>13600</v>
      </c>
      <c r="I21" s="18">
        <f t="shared" si="2"/>
        <v>13600</v>
      </c>
      <c r="J21" s="18">
        <f t="shared" si="2"/>
        <v>13600</v>
      </c>
      <c r="K21" s="18">
        <f t="shared" si="2"/>
        <v>13599</v>
      </c>
      <c r="L21" s="18">
        <f t="shared" si="2"/>
        <v>9101</v>
      </c>
      <c r="M21" s="18">
        <f t="shared" si="2"/>
        <v>13600</v>
      </c>
      <c r="N21" s="18">
        <f t="shared" si="2"/>
        <v>13599</v>
      </c>
      <c r="O21" s="18">
        <f t="shared" si="2"/>
        <v>13600</v>
      </c>
      <c r="P21" s="18">
        <f t="shared" si="2"/>
        <v>11998</v>
      </c>
      <c r="Q21" s="18">
        <f t="shared" si="2"/>
        <v>13600</v>
      </c>
      <c r="R21" s="18">
        <f t="shared" si="2"/>
        <v>13599</v>
      </c>
      <c r="S21" s="18">
        <f t="shared" si="2"/>
        <v>13600</v>
      </c>
      <c r="T21" s="18">
        <f t="shared" si="2"/>
        <v>13600</v>
      </c>
      <c r="U21" s="18">
        <f t="shared" si="2"/>
        <v>12001</v>
      </c>
      <c r="V21" s="18">
        <f t="shared" si="2"/>
        <v>10504</v>
      </c>
      <c r="W21" s="18">
        <f t="shared" si="2"/>
        <v>6600</v>
      </c>
      <c r="X21" s="18">
        <f t="shared" si="2"/>
        <v>9102</v>
      </c>
      <c r="Y21" s="18">
        <f t="shared" si="2"/>
        <v>29923</v>
      </c>
      <c r="AA21" s="14"/>
    </row>
    <row r="23" spans="1:27" x14ac:dyDescent="0.3">
      <c r="F23" s="1" t="s">
        <v>43</v>
      </c>
    </row>
  </sheetData>
  <mergeCells count="1">
    <mergeCell ref="A2:Y2"/>
  </mergeCells>
  <phoneticPr fontId="3" type="noConversion"/>
  <printOptions horizontalCentered="1" verticalCentered="1"/>
  <pageMargins left="0.19685039370078741" right="0.19685039370078741" top="0" bottom="0.35433070866141736" header="0" footer="0"/>
  <pageSetup paperSize="9" orientation="landscape" r:id="rId1"/>
  <headerFooter alignWithMargins="0">
    <oddFooter>&amp;C
- 10 -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2"/>
  </sheetPr>
  <dimension ref="A1:AD20"/>
  <sheetViews>
    <sheetView view="pageBreakPreview" zoomScale="115" zoomScaleNormal="100" zoomScaleSheetLayoutView="115" workbookViewId="0">
      <selection activeCell="G17" sqref="G17"/>
    </sheetView>
  </sheetViews>
  <sheetFormatPr defaultColWidth="9" defaultRowHeight="11.25" x14ac:dyDescent="0.3"/>
  <cols>
    <col min="1" max="1" width="6.25" style="1" customWidth="1"/>
    <col min="2" max="2" width="6" style="1" customWidth="1"/>
    <col min="3" max="3" width="3.125" style="1" customWidth="1"/>
    <col min="4" max="25" width="5" style="1" customWidth="1"/>
    <col min="26" max="26" width="5.25" style="1" bestFit="1" customWidth="1"/>
    <col min="27" max="28" width="5.625" style="1" customWidth="1"/>
    <col min="29" max="29" width="9" style="1"/>
    <col min="30" max="30" width="5.375" style="1" customWidth="1"/>
    <col min="31" max="16384" width="9" style="1"/>
  </cols>
  <sheetData>
    <row r="1" spans="1:30" ht="17.25" customHeight="1" x14ac:dyDescent="0.3"/>
    <row r="2" spans="1:30" ht="25.5" x14ac:dyDescent="0.3">
      <c r="A2" s="28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0"/>
      <c r="AA2" s="2" t="s">
        <v>45</v>
      </c>
    </row>
    <row r="4" spans="1:30" s="9" customFormat="1" ht="26.25" customHeight="1" thickBot="1" x14ac:dyDescent="0.35">
      <c r="A4" s="3" t="s">
        <v>46</v>
      </c>
      <c r="B4" s="4" t="s">
        <v>2</v>
      </c>
      <c r="C4" s="5" t="s">
        <v>47</v>
      </c>
      <c r="D4" s="4" t="s">
        <v>48</v>
      </c>
      <c r="E4" s="4" t="s">
        <v>5</v>
      </c>
      <c r="F4" s="4" t="s">
        <v>49</v>
      </c>
      <c r="G4" s="4" t="s">
        <v>50</v>
      </c>
      <c r="H4" s="4" t="s">
        <v>8</v>
      </c>
      <c r="I4" s="4" t="s">
        <v>51</v>
      </c>
      <c r="J4" s="4" t="s">
        <v>52</v>
      </c>
      <c r="K4" s="4" t="s">
        <v>53</v>
      </c>
      <c r="L4" s="4" t="s">
        <v>12</v>
      </c>
      <c r="M4" s="4" t="s">
        <v>54</v>
      </c>
      <c r="N4" s="4" t="s">
        <v>55</v>
      </c>
      <c r="O4" s="4" t="s">
        <v>56</v>
      </c>
      <c r="P4" s="4" t="s">
        <v>16</v>
      </c>
      <c r="Q4" s="6" t="s">
        <v>57</v>
      </c>
      <c r="R4" s="4" t="s">
        <v>58</v>
      </c>
      <c r="S4" s="4" t="s">
        <v>19</v>
      </c>
      <c r="T4" s="4" t="s">
        <v>59</v>
      </c>
      <c r="U4" s="7" t="s">
        <v>60</v>
      </c>
      <c r="V4" s="21" t="s">
        <v>22</v>
      </c>
      <c r="W4" s="5" t="s">
        <v>61</v>
      </c>
      <c r="X4" s="5" t="s">
        <v>62</v>
      </c>
      <c r="Y4" s="6" t="s">
        <v>63</v>
      </c>
      <c r="Z4" s="22" t="s">
        <v>64</v>
      </c>
      <c r="AA4" s="5" t="s">
        <v>65</v>
      </c>
      <c r="AB4" s="23" t="s">
        <v>66</v>
      </c>
      <c r="AC4" s="9" t="s">
        <v>67</v>
      </c>
      <c r="AD4" s="9" t="s">
        <v>68</v>
      </c>
    </row>
    <row r="5" spans="1:30" s="9" customFormat="1" ht="27" customHeight="1" thickTop="1" x14ac:dyDescent="0.3">
      <c r="A5" s="24" t="s">
        <v>69</v>
      </c>
      <c r="B5" s="11">
        <f>SUM(D5:Y5)</f>
        <v>12264</v>
      </c>
      <c r="C5" s="25">
        <f>RANK(B5,$B$5:$B$19)</f>
        <v>8</v>
      </c>
      <c r="D5" s="11">
        <f>'[2]2부(종)'!F5</f>
        <v>1369</v>
      </c>
      <c r="E5" s="11">
        <f>[2]수영2!F7</f>
        <v>492</v>
      </c>
      <c r="F5" s="11">
        <f>[2]축구2!F7</f>
        <v>616</v>
      </c>
      <c r="G5" s="11">
        <f>[2]테니스2!F7</f>
        <v>400</v>
      </c>
      <c r="H5" s="11">
        <f>[2]정구2!F7</f>
        <v>348</v>
      </c>
      <c r="I5" s="11">
        <f>[2]배구2!F7</f>
        <v>1138</v>
      </c>
      <c r="J5" s="11">
        <f>[2]탁구2!F7</f>
        <v>400</v>
      </c>
      <c r="K5" s="11">
        <f>[2]복싱2!E7</f>
        <v>799</v>
      </c>
      <c r="L5" s="11">
        <f>[2]역도2!E7</f>
        <v>532</v>
      </c>
      <c r="M5" s="11">
        <f>[2]씨름2!E7</f>
        <v>0</v>
      </c>
      <c r="N5" s="11">
        <f>[2]유도2!E7</f>
        <v>427</v>
      </c>
      <c r="O5" s="11">
        <f>[2]검도2!F7</f>
        <v>829</v>
      </c>
      <c r="P5" s="11">
        <f>[2]궁도2!E7</f>
        <v>844</v>
      </c>
      <c r="Q5" s="11">
        <f>[2]배드민턴2!F7</f>
        <v>1280</v>
      </c>
      <c r="R5" s="11">
        <f>[2]태권도2!F7</f>
        <v>977</v>
      </c>
      <c r="S5" s="11">
        <f>[2]볼링2!F7</f>
        <v>450</v>
      </c>
      <c r="T5" s="11">
        <f>[2]골프2!E7</f>
        <v>476</v>
      </c>
      <c r="U5" s="13">
        <f>[2]보디빌딩2!E7</f>
        <v>887</v>
      </c>
      <c r="V5" s="13">
        <f>[2]우슈2!E7</f>
        <v>0</v>
      </c>
      <c r="W5" s="11">
        <f>[2]사격2!E7</f>
        <v>0</v>
      </c>
      <c r="X5" s="11">
        <f>[2]당구2!E7</f>
        <v>0</v>
      </c>
      <c r="Y5" s="11"/>
      <c r="Z5" s="11" t="e">
        <f>#REF!</f>
        <v>#REF!</v>
      </c>
      <c r="AA5" s="11">
        <v>0</v>
      </c>
      <c r="AB5" s="11">
        <f>[2]바둑2!H7</f>
        <v>717</v>
      </c>
      <c r="AC5" s="14">
        <f>B5</f>
        <v>12264</v>
      </c>
      <c r="AD5" s="9">
        <f>RANK(AC5,$AC$5:$AC$19)</f>
        <v>8</v>
      </c>
    </row>
    <row r="6" spans="1:30" s="9" customFormat="1" ht="27" customHeight="1" x14ac:dyDescent="0.3">
      <c r="A6" s="26" t="s">
        <v>70</v>
      </c>
      <c r="B6" s="11">
        <f t="shared" ref="B6:B19" si="0">SUM(D6:Y6)</f>
        <v>15113</v>
      </c>
      <c r="C6" s="25">
        <f t="shared" ref="C6:C19" si="1">RANK(B6,$B$5:$B$19)</f>
        <v>6</v>
      </c>
      <c r="D6" s="11">
        <f>'[2]2부(종)'!F6</f>
        <v>2045</v>
      </c>
      <c r="E6" s="11">
        <f>[2]수영2!F8</f>
        <v>872</v>
      </c>
      <c r="F6" s="11">
        <f>[2]축구2!F8</f>
        <v>986</v>
      </c>
      <c r="G6" s="11">
        <f>[2]테니스2!F8</f>
        <v>675</v>
      </c>
      <c r="H6" s="11">
        <f>[2]정구2!F8</f>
        <v>777</v>
      </c>
      <c r="I6" s="11">
        <f>[2]배구2!F8</f>
        <v>1106</v>
      </c>
      <c r="J6" s="11">
        <f>[2]탁구2!F8</f>
        <v>1100</v>
      </c>
      <c r="K6" s="11">
        <f>[2]복싱2!E8</f>
        <v>530</v>
      </c>
      <c r="L6" s="11">
        <f>[2]역도2!E8</f>
        <v>0</v>
      </c>
      <c r="M6" s="11">
        <f>[2]씨름2!E8</f>
        <v>247</v>
      </c>
      <c r="N6" s="11">
        <f>[2]유도2!E8</f>
        <v>782</v>
      </c>
      <c r="O6" s="11">
        <f>[2]검도2!F8</f>
        <v>860</v>
      </c>
      <c r="P6" s="11">
        <f>[2]궁도2!E8</f>
        <v>657</v>
      </c>
      <c r="Q6" s="11">
        <f>[2]배드민턴2!F8</f>
        <v>693</v>
      </c>
      <c r="R6" s="11">
        <f>[2]태권도2!F8</f>
        <v>594</v>
      </c>
      <c r="S6" s="11">
        <f>[2]볼링2!F8</f>
        <v>1050</v>
      </c>
      <c r="T6" s="11">
        <f>[2]골프2!E8</f>
        <v>667</v>
      </c>
      <c r="U6" s="13">
        <f>[2]보디빌딩2!E8</f>
        <v>104</v>
      </c>
      <c r="V6" s="13">
        <f>[2]우슈2!E8</f>
        <v>0</v>
      </c>
      <c r="W6" s="18">
        <f>[2]사격2!E8</f>
        <v>361</v>
      </c>
      <c r="X6" s="11">
        <f>[2]당구2!E8</f>
        <v>587</v>
      </c>
      <c r="Y6" s="11">
        <v>420</v>
      </c>
      <c r="Z6" s="11" t="e">
        <f>#REF!</f>
        <v>#REF!</v>
      </c>
      <c r="AA6" s="18" t="e">
        <f>#REF!</f>
        <v>#REF!</v>
      </c>
      <c r="AB6" s="11">
        <f>[2]바둑2!H8</f>
        <v>0</v>
      </c>
      <c r="AC6" s="14">
        <f t="shared" ref="AC6:AC19" si="2">B6</f>
        <v>15113</v>
      </c>
      <c r="AD6" s="9">
        <f t="shared" ref="AD6:AD19" si="3">RANK(AC6,$AC$5:$AC$19)</f>
        <v>6</v>
      </c>
    </row>
    <row r="7" spans="1:30" s="9" customFormat="1" ht="27" customHeight="1" x14ac:dyDescent="0.3">
      <c r="A7" s="26" t="s">
        <v>71</v>
      </c>
      <c r="B7" s="11">
        <f t="shared" si="0"/>
        <v>24255</v>
      </c>
      <c r="C7" s="25">
        <f t="shared" si="1"/>
        <v>2</v>
      </c>
      <c r="D7" s="11">
        <f>'[2]2부(종)'!F7</f>
        <v>2978</v>
      </c>
      <c r="E7" s="11">
        <f>[2]수영2!F9</f>
        <v>1451</v>
      </c>
      <c r="F7" s="11">
        <f>[2]축구2!F9</f>
        <v>1685</v>
      </c>
      <c r="G7" s="11">
        <f>[2]테니스2!F9</f>
        <v>1225</v>
      </c>
      <c r="H7" s="11">
        <f>[2]정구2!F9</f>
        <v>1393</v>
      </c>
      <c r="I7" s="11">
        <f>[2]배구2!F9</f>
        <v>506</v>
      </c>
      <c r="J7" s="11">
        <f>[2]탁구2!F9</f>
        <v>950</v>
      </c>
      <c r="K7" s="11">
        <f>[2]복싱2!E9</f>
        <v>1210</v>
      </c>
      <c r="L7" s="11">
        <f>[2]역도2!E9</f>
        <v>914</v>
      </c>
      <c r="M7" s="11">
        <f>[2]씨름2!E9</f>
        <v>546</v>
      </c>
      <c r="N7" s="11">
        <f>[2]유도2!E9</f>
        <v>836</v>
      </c>
      <c r="O7" s="11">
        <f>[2]검도2!F9</f>
        <v>645</v>
      </c>
      <c r="P7" s="11">
        <f>[2]궁도2!E9</f>
        <v>1407</v>
      </c>
      <c r="Q7" s="11">
        <f>[2]배드민턴2!F9</f>
        <v>853</v>
      </c>
      <c r="R7" s="11">
        <f>[2]태권도2!F9</f>
        <v>1098</v>
      </c>
      <c r="S7" s="11">
        <f>[2]볼링2!F9</f>
        <v>150</v>
      </c>
      <c r="T7" s="11">
        <f>[2]골프2!E9</f>
        <v>1333</v>
      </c>
      <c r="U7" s="13">
        <f>[2]보디빌딩2!E9</f>
        <v>1435</v>
      </c>
      <c r="V7" s="13">
        <f>[2]우슈2!E9</f>
        <v>713</v>
      </c>
      <c r="W7" s="18">
        <f>[2]사격2!E9</f>
        <v>992</v>
      </c>
      <c r="X7" s="11">
        <f>[2]당구2!E9</f>
        <v>655</v>
      </c>
      <c r="Y7" s="18">
        <v>1280</v>
      </c>
      <c r="Z7" s="11" t="e">
        <f>#REF!</f>
        <v>#REF!</v>
      </c>
      <c r="AA7" s="18" t="e">
        <f>#REF!</f>
        <v>#REF!</v>
      </c>
      <c r="AB7" s="11">
        <f>[2]바둑2!H9</f>
        <v>0</v>
      </c>
      <c r="AC7" s="14">
        <f t="shared" si="2"/>
        <v>24255</v>
      </c>
      <c r="AD7" s="9">
        <f t="shared" si="3"/>
        <v>2</v>
      </c>
    </row>
    <row r="8" spans="1:30" s="9" customFormat="1" ht="27" customHeight="1" x14ac:dyDescent="0.3">
      <c r="A8" s="26" t="s">
        <v>72</v>
      </c>
      <c r="B8" s="11">
        <f t="shared" si="0"/>
        <v>22879</v>
      </c>
      <c r="C8" s="25">
        <f t="shared" si="1"/>
        <v>3</v>
      </c>
      <c r="D8" s="11">
        <f>'[2]2부(종)'!F8</f>
        <v>3835</v>
      </c>
      <c r="E8" s="11">
        <f>[2]수영2!F10</f>
        <v>294</v>
      </c>
      <c r="F8" s="11">
        <f>[2]축구2!F10</f>
        <v>1192</v>
      </c>
      <c r="G8" s="11">
        <f>[2]테니스2!F10</f>
        <v>1325</v>
      </c>
      <c r="H8" s="11">
        <f>[2]정구2!F10</f>
        <v>1018</v>
      </c>
      <c r="I8" s="11">
        <f>[2]배구2!F10</f>
        <v>537</v>
      </c>
      <c r="J8" s="11">
        <f>[2]탁구2!F10</f>
        <v>950</v>
      </c>
      <c r="K8" s="11">
        <f>[2]복싱2!E10</f>
        <v>1113</v>
      </c>
      <c r="L8" s="11">
        <f>[2]역도2!E10</f>
        <v>681</v>
      </c>
      <c r="M8" s="11">
        <f>[2]씨름2!E10</f>
        <v>493</v>
      </c>
      <c r="N8" s="11">
        <f>[2]유도2!E10</f>
        <v>1336</v>
      </c>
      <c r="O8" s="11">
        <f>[2]검도2!F10</f>
        <v>553</v>
      </c>
      <c r="P8" s="11">
        <f>[2]궁도2!E10</f>
        <v>1032</v>
      </c>
      <c r="Q8" s="11">
        <f>[2]배드민턴2!F10</f>
        <v>1200</v>
      </c>
      <c r="R8" s="11">
        <f>[2]태권도2!F10</f>
        <v>1034</v>
      </c>
      <c r="S8" s="11">
        <f>[2]볼링2!F10</f>
        <v>1500</v>
      </c>
      <c r="T8" s="11">
        <f>[2]골프2!E10</f>
        <v>381</v>
      </c>
      <c r="U8" s="13">
        <f>[2]보디빌딩2!E10</f>
        <v>1017</v>
      </c>
      <c r="V8" s="13">
        <f>[2]우슈2!E10</f>
        <v>479</v>
      </c>
      <c r="W8" s="18">
        <f>[2]사격2!E10</f>
        <v>1262</v>
      </c>
      <c r="X8" s="11">
        <f>[2]당구2!E10</f>
        <v>1027</v>
      </c>
      <c r="Y8" s="18">
        <v>620</v>
      </c>
      <c r="Z8" s="11" t="e">
        <f>#REF!</f>
        <v>#REF!</v>
      </c>
      <c r="AA8" s="18" t="e">
        <f>#REF!</f>
        <v>#REF!</v>
      </c>
      <c r="AB8" s="11">
        <f>[2]바둑2!H10</f>
        <v>350</v>
      </c>
      <c r="AC8" s="14">
        <f t="shared" si="2"/>
        <v>22879</v>
      </c>
      <c r="AD8" s="9">
        <f t="shared" si="3"/>
        <v>3</v>
      </c>
    </row>
    <row r="9" spans="1:30" s="9" customFormat="1" ht="27" customHeight="1" x14ac:dyDescent="0.3">
      <c r="A9" s="26" t="s">
        <v>73</v>
      </c>
      <c r="B9" s="11">
        <f t="shared" si="0"/>
        <v>8342</v>
      </c>
      <c r="C9" s="25">
        <f t="shared" si="1"/>
        <v>14</v>
      </c>
      <c r="D9" s="11">
        <f>'[2]2부(종)'!F9</f>
        <v>558</v>
      </c>
      <c r="E9" s="11">
        <f>[2]수영2!F11</f>
        <v>346</v>
      </c>
      <c r="F9" s="11">
        <f>[2]축구2!F11</f>
        <v>247</v>
      </c>
      <c r="G9" s="11">
        <f>[2]테니스2!F11</f>
        <v>675</v>
      </c>
      <c r="H9" s="11">
        <f>[2]정구2!F11</f>
        <v>0</v>
      </c>
      <c r="I9" s="11">
        <f>[2]배구2!F11</f>
        <v>758</v>
      </c>
      <c r="J9" s="11">
        <f>[2]탁구2!F11</f>
        <v>950</v>
      </c>
      <c r="K9" s="11">
        <f>[2]복싱2!E11</f>
        <v>344</v>
      </c>
      <c r="L9" s="11">
        <f>[2]역도2!E11</f>
        <v>316</v>
      </c>
      <c r="M9" s="11">
        <f>[2]씨름2!E11</f>
        <v>0</v>
      </c>
      <c r="N9" s="11">
        <f>[2]유도2!E11</f>
        <v>209</v>
      </c>
      <c r="O9" s="11">
        <f>[2]검도2!F11</f>
        <v>338</v>
      </c>
      <c r="P9" s="11">
        <f>[2]궁도2!E11</f>
        <v>0</v>
      </c>
      <c r="Q9" s="11">
        <f>[2]배드민턴2!F11</f>
        <v>400</v>
      </c>
      <c r="R9" s="11">
        <f>[2]태권도2!F11</f>
        <v>300</v>
      </c>
      <c r="S9" s="11">
        <f>[2]볼링2!F11</f>
        <v>950</v>
      </c>
      <c r="T9" s="11">
        <f>[2]골프2!E11</f>
        <v>1048</v>
      </c>
      <c r="U9" s="13">
        <f>[2]보디빌딩2!E11</f>
        <v>209</v>
      </c>
      <c r="V9" s="13">
        <f>[2]우슈2!E11</f>
        <v>0</v>
      </c>
      <c r="W9" s="18">
        <f>[2]사격2!E11</f>
        <v>0</v>
      </c>
      <c r="X9" s="11">
        <f>[2]당구2!E11</f>
        <v>694</v>
      </c>
      <c r="Y9" s="18"/>
      <c r="Z9" s="11" t="e">
        <f>#REF!</f>
        <v>#REF!</v>
      </c>
      <c r="AA9" s="18" t="e">
        <f>#REF!</f>
        <v>#REF!</v>
      </c>
      <c r="AB9" s="11">
        <f>[2]바둑2!H11</f>
        <v>0</v>
      </c>
      <c r="AC9" s="14">
        <f t="shared" si="2"/>
        <v>8342</v>
      </c>
      <c r="AD9" s="9">
        <f t="shared" si="3"/>
        <v>14</v>
      </c>
    </row>
    <row r="10" spans="1:30" s="9" customFormat="1" ht="27" customHeight="1" x14ac:dyDescent="0.3">
      <c r="A10" s="26" t="s">
        <v>74</v>
      </c>
      <c r="B10" s="11">
        <f t="shared" si="0"/>
        <v>13825</v>
      </c>
      <c r="C10" s="25">
        <f t="shared" si="1"/>
        <v>7</v>
      </c>
      <c r="D10" s="11">
        <f>'[2]2부(종)'!F10</f>
        <v>1742</v>
      </c>
      <c r="E10" s="11">
        <f>[2]수영2!F12</f>
        <v>501</v>
      </c>
      <c r="F10" s="11">
        <f>[2]축구2!F12</f>
        <v>863</v>
      </c>
      <c r="G10" s="11">
        <f>[2]테니스2!F12</f>
        <v>1225</v>
      </c>
      <c r="H10" s="11">
        <f>[2]정구2!F12</f>
        <v>1152</v>
      </c>
      <c r="I10" s="11">
        <f>[2]배구2!F12</f>
        <v>1106</v>
      </c>
      <c r="J10" s="11">
        <f>[2]탁구2!F12</f>
        <v>400</v>
      </c>
      <c r="K10" s="11">
        <f>[2]복싱2!E12</f>
        <v>389</v>
      </c>
      <c r="L10" s="11">
        <f>[2]역도2!E12</f>
        <v>0</v>
      </c>
      <c r="M10" s="11">
        <f>[2]씨름2!E12</f>
        <v>0</v>
      </c>
      <c r="N10" s="11">
        <f>[2]유도2!E12</f>
        <v>636</v>
      </c>
      <c r="O10" s="11">
        <f>[2]검도2!F12</f>
        <v>1136</v>
      </c>
      <c r="P10" s="11">
        <f>[2]궁도2!E12</f>
        <v>375</v>
      </c>
      <c r="Q10" s="11">
        <f>[2]배드민턴2!F12</f>
        <v>667</v>
      </c>
      <c r="R10" s="11">
        <f>[2]태권도2!F12</f>
        <v>287</v>
      </c>
      <c r="S10" s="11">
        <f>[2]볼링2!F12</f>
        <v>900</v>
      </c>
      <c r="T10" s="11">
        <f>[2]골프2!E12</f>
        <v>857</v>
      </c>
      <c r="U10" s="13">
        <f>[2]보디빌딩2!E12</f>
        <v>365</v>
      </c>
      <c r="V10" s="13">
        <f>[2]우슈2!E12</f>
        <v>0</v>
      </c>
      <c r="W10" s="18">
        <f>[2]사격2!E12</f>
        <v>90</v>
      </c>
      <c r="X10" s="11">
        <f>[2]당구2!E12</f>
        <v>694</v>
      </c>
      <c r="Y10" s="18">
        <v>440</v>
      </c>
      <c r="Z10" s="11" t="e">
        <f>#REF!</f>
        <v>#REF!</v>
      </c>
      <c r="AA10" s="18" t="e">
        <f>#REF!</f>
        <v>#REF!</v>
      </c>
      <c r="AB10" s="11">
        <f>[2]바둑2!H12</f>
        <v>605</v>
      </c>
      <c r="AC10" s="14">
        <f t="shared" si="2"/>
        <v>13825</v>
      </c>
      <c r="AD10" s="9">
        <f t="shared" si="3"/>
        <v>7</v>
      </c>
    </row>
    <row r="11" spans="1:30" s="9" customFormat="1" ht="27" customHeight="1" x14ac:dyDescent="0.3">
      <c r="A11" s="26" t="s">
        <v>75</v>
      </c>
      <c r="B11" s="11">
        <f t="shared" si="0"/>
        <v>8934</v>
      </c>
      <c r="C11" s="25">
        <f t="shared" si="1"/>
        <v>12</v>
      </c>
      <c r="D11" s="11">
        <f>'[2]2부(종)'!F11</f>
        <v>1261</v>
      </c>
      <c r="E11" s="11">
        <f>[2]수영2!F13</f>
        <v>0</v>
      </c>
      <c r="F11" s="11">
        <f>[2]축구2!F13</f>
        <v>123</v>
      </c>
      <c r="G11" s="11">
        <f>[2]테니스2!F13</f>
        <v>400</v>
      </c>
      <c r="H11" s="11">
        <f>[2]정구2!F13</f>
        <v>589</v>
      </c>
      <c r="I11" s="11">
        <f>[2]배구2!F13</f>
        <v>727</v>
      </c>
      <c r="J11" s="11">
        <f>[2]탁구2!F13</f>
        <v>675</v>
      </c>
      <c r="K11" s="11">
        <f>[2]복싱2!E13</f>
        <v>0</v>
      </c>
      <c r="L11" s="11">
        <f>[2]역도2!E13</f>
        <v>183</v>
      </c>
      <c r="M11" s="11">
        <f>[2]씨름2!E13</f>
        <v>0</v>
      </c>
      <c r="N11" s="11">
        <f>[2]유도2!E13</f>
        <v>600</v>
      </c>
      <c r="O11" s="11">
        <f>[2]검도2!F13</f>
        <v>215</v>
      </c>
      <c r="P11" s="11">
        <f>[2]궁도2!E13</f>
        <v>0</v>
      </c>
      <c r="Q11" s="11">
        <f>[2]배드민턴2!F13</f>
        <v>960</v>
      </c>
      <c r="R11" s="11">
        <f>[2]태권도2!F13</f>
        <v>619</v>
      </c>
      <c r="S11" s="11">
        <f>[2]볼링2!F13</f>
        <v>950</v>
      </c>
      <c r="T11" s="11">
        <f>[2]골프2!E13</f>
        <v>952</v>
      </c>
      <c r="U11" s="13">
        <f>[2]보디빌딩2!E13</f>
        <v>0</v>
      </c>
      <c r="V11" s="13">
        <f>[2]우슈2!E13</f>
        <v>0</v>
      </c>
      <c r="W11" s="18">
        <f>[2]사격2!E13</f>
        <v>270</v>
      </c>
      <c r="X11" s="11">
        <f>[2]당구2!E13</f>
        <v>0</v>
      </c>
      <c r="Y11" s="18">
        <v>410</v>
      </c>
      <c r="Z11" s="11" t="e">
        <f>#REF!</f>
        <v>#REF!</v>
      </c>
      <c r="AA11" s="18" t="e">
        <f>#REF!</f>
        <v>#REF!</v>
      </c>
      <c r="AB11" s="11">
        <f>[2]바둑2!H13</f>
        <v>0</v>
      </c>
      <c r="AC11" s="14">
        <f t="shared" si="2"/>
        <v>8934</v>
      </c>
      <c r="AD11" s="9">
        <f t="shared" si="3"/>
        <v>12</v>
      </c>
    </row>
    <row r="12" spans="1:30" s="9" customFormat="1" ht="27" customHeight="1" x14ac:dyDescent="0.3">
      <c r="A12" s="26" t="s">
        <v>76</v>
      </c>
      <c r="B12" s="11">
        <f t="shared" si="0"/>
        <v>16438</v>
      </c>
      <c r="C12" s="25">
        <f t="shared" si="1"/>
        <v>5</v>
      </c>
      <c r="D12" s="11">
        <f>'[2]2부(종)'!F12</f>
        <v>2310</v>
      </c>
      <c r="E12" s="11">
        <f>[2]수영2!F14</f>
        <v>1123</v>
      </c>
      <c r="F12" s="11">
        <f>[2]축구2!F14</f>
        <v>1233</v>
      </c>
      <c r="G12" s="11">
        <f>[2]테니스2!F14</f>
        <v>1100</v>
      </c>
      <c r="H12" s="11">
        <f>[2]정구2!F14</f>
        <v>589</v>
      </c>
      <c r="I12" s="11">
        <f>[2]배구2!F14</f>
        <v>1043</v>
      </c>
      <c r="J12" s="11">
        <f>[2]탁구2!F14</f>
        <v>1175</v>
      </c>
      <c r="K12" s="11">
        <f>[2]복싱2!E14</f>
        <v>986</v>
      </c>
      <c r="L12" s="11">
        <f>[2]역도2!E14</f>
        <v>266</v>
      </c>
      <c r="M12" s="11">
        <f>[2]씨름2!E14</f>
        <v>0</v>
      </c>
      <c r="N12" s="11">
        <f>[2]유도2!E14</f>
        <v>518</v>
      </c>
      <c r="O12" s="11">
        <f>[2]검도2!F14</f>
        <v>1044</v>
      </c>
      <c r="P12" s="11">
        <f>[2]궁도2!E14</f>
        <v>281</v>
      </c>
      <c r="Q12" s="11">
        <f>[2]배드민턴2!F14</f>
        <v>1120</v>
      </c>
      <c r="R12" s="11">
        <f>[2]태권도2!F14</f>
        <v>1079</v>
      </c>
      <c r="S12" s="11">
        <f>[2]볼링2!F14</f>
        <v>700</v>
      </c>
      <c r="T12" s="11">
        <f>[2]골프2!E14</f>
        <v>190</v>
      </c>
      <c r="U12" s="13">
        <f>[2]보디빌딩2!E14</f>
        <v>0</v>
      </c>
      <c r="V12" s="13">
        <f>[2]우슈2!E14</f>
        <v>295</v>
      </c>
      <c r="W12" s="18">
        <f>[2]사격2!E14</f>
        <v>721</v>
      </c>
      <c r="X12" s="11">
        <f>[2]당구2!E14</f>
        <v>665</v>
      </c>
      <c r="Y12" s="18"/>
      <c r="Z12" s="11" t="e">
        <f>#REF!</f>
        <v>#REF!</v>
      </c>
      <c r="AA12" s="18" t="e">
        <f>#REF!</f>
        <v>#REF!</v>
      </c>
      <c r="AB12" s="11">
        <f>[2]바둑2!H14</f>
        <v>239</v>
      </c>
      <c r="AC12" s="14">
        <f t="shared" si="2"/>
        <v>16438</v>
      </c>
      <c r="AD12" s="9">
        <f t="shared" si="3"/>
        <v>5</v>
      </c>
    </row>
    <row r="13" spans="1:30" s="9" customFormat="1" ht="27" customHeight="1" x14ac:dyDescent="0.3">
      <c r="A13" s="26" t="s">
        <v>77</v>
      </c>
      <c r="B13" s="11">
        <f t="shared" si="0"/>
        <v>29663</v>
      </c>
      <c r="C13" s="25">
        <f t="shared" si="1"/>
        <v>1</v>
      </c>
      <c r="D13" s="11">
        <f>'[2]2부(종)'!F13</f>
        <v>4880</v>
      </c>
      <c r="E13" s="11">
        <f>[2]수영2!F15</f>
        <v>1278</v>
      </c>
      <c r="F13" s="11">
        <f>[2]축구2!F15</f>
        <v>1356</v>
      </c>
      <c r="G13" s="11">
        <f>[2]테니스2!F15</f>
        <v>1250</v>
      </c>
      <c r="H13" s="11">
        <f>[2]정구2!F15</f>
        <v>1179</v>
      </c>
      <c r="I13" s="11">
        <f>[2]배구2!F15</f>
        <v>948</v>
      </c>
      <c r="J13" s="11">
        <f>[2]탁구2!F15</f>
        <v>1450</v>
      </c>
      <c r="K13" s="11">
        <f>[2]복싱2!E15</f>
        <v>1307</v>
      </c>
      <c r="L13" s="11">
        <f>[2]역도2!E15</f>
        <v>1711</v>
      </c>
      <c r="M13" s="11">
        <f>[2]씨름2!E15</f>
        <v>581</v>
      </c>
      <c r="N13" s="11">
        <f>[2]유도2!E15</f>
        <v>1100</v>
      </c>
      <c r="O13" s="11">
        <f>[2]검도2!F15</f>
        <v>1228</v>
      </c>
      <c r="P13" s="11">
        <f>[2]궁도2!E15</f>
        <v>844</v>
      </c>
      <c r="Q13" s="11">
        <f>[2]배드민턴2!F15</f>
        <v>1547</v>
      </c>
      <c r="R13" s="11">
        <f>[2]태권도2!F15</f>
        <v>1660</v>
      </c>
      <c r="S13" s="11">
        <f>[2]볼링2!F15</f>
        <v>1000</v>
      </c>
      <c r="T13" s="11">
        <f>[2]골프2!E15</f>
        <v>1333</v>
      </c>
      <c r="U13" s="13">
        <f>[2]보디빌딩2!E15</f>
        <v>1383</v>
      </c>
      <c r="V13" s="13">
        <f>[2]우슈2!E15</f>
        <v>897</v>
      </c>
      <c r="W13" s="18">
        <f>[2]사격2!E15</f>
        <v>541</v>
      </c>
      <c r="X13" s="11">
        <f>[2]당구2!E15</f>
        <v>860</v>
      </c>
      <c r="Y13" s="18">
        <v>1330</v>
      </c>
      <c r="Z13" s="11" t="e">
        <f>#REF!</f>
        <v>#REF!</v>
      </c>
      <c r="AA13" s="18" t="e">
        <f>#REF!</f>
        <v>#REF!</v>
      </c>
      <c r="AB13" s="11">
        <f>[2]바둑2!H15</f>
        <v>669</v>
      </c>
      <c r="AC13" s="14">
        <f t="shared" si="2"/>
        <v>29663</v>
      </c>
      <c r="AD13" s="9">
        <f t="shared" si="3"/>
        <v>1</v>
      </c>
    </row>
    <row r="14" spans="1:30" s="9" customFormat="1" ht="27" customHeight="1" x14ac:dyDescent="0.3">
      <c r="A14" s="26" t="s">
        <v>78</v>
      </c>
      <c r="B14" s="11">
        <f t="shared" si="0"/>
        <v>9284</v>
      </c>
      <c r="C14" s="25">
        <f t="shared" si="1"/>
        <v>11</v>
      </c>
      <c r="D14" s="11">
        <f>'[2]2부(종)'!F14</f>
        <v>1072</v>
      </c>
      <c r="E14" s="11">
        <f>[2]수영2!F16</f>
        <v>0</v>
      </c>
      <c r="F14" s="11">
        <f>[2]축구2!F16</f>
        <v>247</v>
      </c>
      <c r="G14" s="11">
        <f>[2]테니스2!F16</f>
        <v>675</v>
      </c>
      <c r="H14" s="11">
        <f>[2]정구2!F16</f>
        <v>589</v>
      </c>
      <c r="I14" s="11">
        <f>[2]배구2!F16</f>
        <v>0</v>
      </c>
      <c r="J14" s="11">
        <f>[2]탁구2!F16</f>
        <v>400</v>
      </c>
      <c r="K14" s="11">
        <f>[2]복싱2!E16</f>
        <v>516</v>
      </c>
      <c r="L14" s="11">
        <f>[2]역도2!E16</f>
        <v>0</v>
      </c>
      <c r="M14" s="11">
        <f>[2]씨름2!E16</f>
        <v>0</v>
      </c>
      <c r="N14" s="11">
        <f>[2]유도2!E16</f>
        <v>0</v>
      </c>
      <c r="O14" s="11">
        <f>[2]검도2!F16</f>
        <v>215</v>
      </c>
      <c r="P14" s="11">
        <f>[2]궁도2!E16</f>
        <v>1407</v>
      </c>
      <c r="Q14" s="11">
        <f>[2]배드민턴2!F16</f>
        <v>693</v>
      </c>
      <c r="R14" s="11">
        <f>[2]태권도2!F16</f>
        <v>677</v>
      </c>
      <c r="S14" s="11">
        <f>[2]볼링2!F16</f>
        <v>500</v>
      </c>
      <c r="T14" s="11">
        <f>[2]골프2!E16</f>
        <v>1143</v>
      </c>
      <c r="U14" s="13">
        <f>[2]보디빌딩2!E16</f>
        <v>0</v>
      </c>
      <c r="V14" s="13">
        <f>[2]우슈2!E16</f>
        <v>209</v>
      </c>
      <c r="W14" s="18">
        <f>[2]사격2!E16</f>
        <v>451</v>
      </c>
      <c r="X14" s="11">
        <f>[2]당구2!E16</f>
        <v>0</v>
      </c>
      <c r="Y14" s="18">
        <v>490</v>
      </c>
      <c r="Z14" s="11" t="e">
        <f>#REF!</f>
        <v>#REF!</v>
      </c>
      <c r="AA14" s="18" t="e">
        <f>#REF!</f>
        <v>#REF!</v>
      </c>
      <c r="AB14" s="11">
        <f>[2]바둑2!H16</f>
        <v>478</v>
      </c>
      <c r="AC14" s="14">
        <f t="shared" si="2"/>
        <v>9284</v>
      </c>
      <c r="AD14" s="9">
        <f t="shared" si="3"/>
        <v>11</v>
      </c>
    </row>
    <row r="15" spans="1:30" s="9" customFormat="1" ht="27" customHeight="1" x14ac:dyDescent="0.3">
      <c r="A15" s="26" t="s">
        <v>79</v>
      </c>
      <c r="B15" s="11">
        <f t="shared" si="0"/>
        <v>16742</v>
      </c>
      <c r="C15" s="25">
        <f t="shared" si="1"/>
        <v>4</v>
      </c>
      <c r="D15" s="11">
        <f>'[2]2부(종)'!F15</f>
        <v>2793</v>
      </c>
      <c r="E15" s="11">
        <f>[2]수영2!F17</f>
        <v>907</v>
      </c>
      <c r="F15" s="11">
        <f>[2]축구2!F17</f>
        <v>1233</v>
      </c>
      <c r="G15" s="11">
        <f>[2]테니스2!F17</f>
        <v>900</v>
      </c>
      <c r="H15" s="11">
        <f>[2]정구2!F17</f>
        <v>857</v>
      </c>
      <c r="I15" s="11">
        <f>[2]배구2!F17</f>
        <v>158</v>
      </c>
      <c r="J15" s="11">
        <f>[2]탁구2!F17</f>
        <v>825</v>
      </c>
      <c r="K15" s="11">
        <f>[2]복싱2!E17</f>
        <v>575</v>
      </c>
      <c r="L15" s="11">
        <f>[2]역도2!E17</f>
        <v>498</v>
      </c>
      <c r="M15" s="11">
        <f>[2]씨름2!E17</f>
        <v>845</v>
      </c>
      <c r="N15" s="11">
        <f>[2]유도2!E17</f>
        <v>1209</v>
      </c>
      <c r="O15" s="11">
        <f>[2]검도2!F17</f>
        <v>215</v>
      </c>
      <c r="P15" s="11">
        <f>[2]궁도2!E17</f>
        <v>469</v>
      </c>
      <c r="Q15" s="11">
        <f>[2]배드민턴2!F17</f>
        <v>667</v>
      </c>
      <c r="R15" s="11">
        <f>[2]태권도2!F17</f>
        <v>957</v>
      </c>
      <c r="S15" s="11">
        <f>[2]볼링2!F17</f>
        <v>850</v>
      </c>
      <c r="T15" s="11">
        <f>[2]골프2!E17</f>
        <v>571</v>
      </c>
      <c r="U15" s="13">
        <f>[2]보디빌딩2!E17</f>
        <v>443</v>
      </c>
      <c r="V15" s="13">
        <f>[2]우슈2!E17</f>
        <v>688</v>
      </c>
      <c r="W15" s="18">
        <f>[2]사격2!E17</f>
        <v>631</v>
      </c>
      <c r="X15" s="11">
        <f>[2]당구2!E17</f>
        <v>391</v>
      </c>
      <c r="Y15" s="18">
        <v>60</v>
      </c>
      <c r="Z15" s="11" t="e">
        <f>#REF!</f>
        <v>#REF!</v>
      </c>
      <c r="AA15" s="18" t="e">
        <f>#REF!</f>
        <v>#REF!</v>
      </c>
      <c r="AB15" s="11">
        <f>[2]바둑2!H17</f>
        <v>223</v>
      </c>
      <c r="AC15" s="14">
        <f t="shared" si="2"/>
        <v>16742</v>
      </c>
      <c r="AD15" s="9">
        <f t="shared" si="3"/>
        <v>4</v>
      </c>
    </row>
    <row r="16" spans="1:30" s="9" customFormat="1" ht="27" customHeight="1" x14ac:dyDescent="0.3">
      <c r="A16" s="26" t="s">
        <v>80</v>
      </c>
      <c r="B16" s="11">
        <f t="shared" si="0"/>
        <v>11015</v>
      </c>
      <c r="C16" s="25">
        <f t="shared" si="1"/>
        <v>9</v>
      </c>
      <c r="D16" s="11">
        <f>'[2]2부(종)'!F16</f>
        <v>769</v>
      </c>
      <c r="E16" s="11">
        <f>[2]수영2!F18</f>
        <v>138</v>
      </c>
      <c r="F16" s="11">
        <f>[2]축구2!F18</f>
        <v>616</v>
      </c>
      <c r="G16" s="11">
        <v>400</v>
      </c>
      <c r="H16" s="11">
        <f>[2]정구2!F18</f>
        <v>348</v>
      </c>
      <c r="I16" s="11">
        <f>[2]배구2!F18</f>
        <v>284</v>
      </c>
      <c r="J16" s="11">
        <f>[2]탁구2!F18</f>
        <v>1100</v>
      </c>
      <c r="K16" s="11">
        <f>[2]복싱2!E18</f>
        <v>702</v>
      </c>
      <c r="L16" s="11">
        <f>[2]역도2!E18</f>
        <v>83</v>
      </c>
      <c r="M16" s="11">
        <f>[2]씨름2!E18</f>
        <v>0</v>
      </c>
      <c r="N16" s="11">
        <f>[2]유도2!E18</f>
        <v>618</v>
      </c>
      <c r="O16" s="11">
        <f>[2]검도2!F18</f>
        <v>1136</v>
      </c>
      <c r="P16" s="11">
        <f>[2]궁도2!E18</f>
        <v>188</v>
      </c>
      <c r="Q16" s="11">
        <f>[2]배드민턴2!F18</f>
        <v>907</v>
      </c>
      <c r="R16" s="11">
        <f>[2]태권도2!F18</f>
        <v>370</v>
      </c>
      <c r="S16" s="11">
        <f>[2]볼링2!F18</f>
        <v>1250</v>
      </c>
      <c r="T16" s="11">
        <f>[2]골프2!E18</f>
        <v>286</v>
      </c>
      <c r="U16" s="13">
        <f>[2]보디빌딩2!E18</f>
        <v>339</v>
      </c>
      <c r="V16" s="13">
        <f>[2]우슈2!E18</f>
        <v>209</v>
      </c>
      <c r="W16" s="18">
        <f>[2]사격2!E18</f>
        <v>0</v>
      </c>
      <c r="X16" s="11">
        <f>[2]당구2!E18</f>
        <v>342</v>
      </c>
      <c r="Y16" s="18">
        <v>930</v>
      </c>
      <c r="Z16" s="11" t="e">
        <f>#REF!</f>
        <v>#REF!</v>
      </c>
      <c r="AA16" s="18" t="e">
        <f>#REF!</f>
        <v>#REF!</v>
      </c>
      <c r="AB16" s="11">
        <f>[2]바둑2!H18</f>
        <v>0</v>
      </c>
      <c r="AC16" s="14">
        <f t="shared" si="2"/>
        <v>11015</v>
      </c>
      <c r="AD16" s="9">
        <f t="shared" si="3"/>
        <v>9</v>
      </c>
    </row>
    <row r="17" spans="1:30" s="9" customFormat="1" ht="27" customHeight="1" x14ac:dyDescent="0.3">
      <c r="A17" s="26" t="s">
        <v>81</v>
      </c>
      <c r="B17" s="11">
        <f t="shared" si="0"/>
        <v>7993</v>
      </c>
      <c r="C17" s="25">
        <f t="shared" si="1"/>
        <v>15</v>
      </c>
      <c r="D17" s="11">
        <f>'[2]2부(종)'!F17</f>
        <v>1634</v>
      </c>
      <c r="E17" s="11">
        <f>[2]수영2!F19</f>
        <v>121</v>
      </c>
      <c r="F17" s="11">
        <f>[2]축구2!F19</f>
        <v>740</v>
      </c>
      <c r="G17" s="11">
        <f>[2]테니스2!F19</f>
        <v>400</v>
      </c>
      <c r="H17" s="11">
        <f>[2]정구2!F19</f>
        <v>348</v>
      </c>
      <c r="I17" s="11">
        <f>[2]배구2!F19</f>
        <v>632</v>
      </c>
      <c r="J17" s="11">
        <f>[2]탁구2!F19</f>
        <v>825</v>
      </c>
      <c r="K17" s="11">
        <f>[2]복싱2!E19</f>
        <v>314</v>
      </c>
      <c r="L17" s="11">
        <f>[2]역도2!E19</f>
        <v>0</v>
      </c>
      <c r="M17" s="11">
        <f>[2]씨름2!E19</f>
        <v>0</v>
      </c>
      <c r="N17" s="11">
        <f>[2]유도2!E19</f>
        <v>664</v>
      </c>
      <c r="O17" s="11">
        <f>[2]검도2!F19</f>
        <v>1535</v>
      </c>
      <c r="P17" s="11">
        <f>[2]궁도2!E19</f>
        <v>94</v>
      </c>
      <c r="Q17" s="11">
        <f>[2]배드민턴2!F19</f>
        <v>213</v>
      </c>
      <c r="R17" s="11">
        <f>[2]태권도2!F19</f>
        <v>0</v>
      </c>
      <c r="S17" s="11">
        <f>[2]볼링2!F19</f>
        <v>250</v>
      </c>
      <c r="T17" s="11">
        <f>[2]골프2!E19</f>
        <v>95</v>
      </c>
      <c r="U17" s="13">
        <f>[2]보디빌딩2!E19</f>
        <v>78</v>
      </c>
      <c r="V17" s="13">
        <f>[2]우슈2!E19</f>
        <v>0</v>
      </c>
      <c r="W17" s="18">
        <f>[2]사격2!E19</f>
        <v>0</v>
      </c>
      <c r="X17" s="11">
        <f>[2]당구2!E19</f>
        <v>0</v>
      </c>
      <c r="Y17" s="18">
        <v>50</v>
      </c>
      <c r="Z17" s="11" t="e">
        <f>#REF!</f>
        <v>#REF!</v>
      </c>
      <c r="AA17" s="18" t="e">
        <f>#REF!</f>
        <v>#REF!</v>
      </c>
      <c r="AB17" s="11">
        <f>[2]바둑2!H19</f>
        <v>319</v>
      </c>
      <c r="AC17" s="14">
        <f t="shared" si="2"/>
        <v>7993</v>
      </c>
      <c r="AD17" s="9">
        <f t="shared" si="3"/>
        <v>15</v>
      </c>
    </row>
    <row r="18" spans="1:30" s="9" customFormat="1" ht="27" customHeight="1" x14ac:dyDescent="0.3">
      <c r="A18" s="26" t="s">
        <v>82</v>
      </c>
      <c r="B18" s="11">
        <f t="shared" si="0"/>
        <v>9429</v>
      </c>
      <c r="C18" s="25">
        <f t="shared" si="1"/>
        <v>10</v>
      </c>
      <c r="D18" s="11">
        <f>'[2]2부(종)'!F18</f>
        <v>323</v>
      </c>
      <c r="E18" s="11">
        <f>[2]수영2!F20</f>
        <v>276</v>
      </c>
      <c r="F18" s="11">
        <f>[2]축구2!F20</f>
        <v>247</v>
      </c>
      <c r="G18" s="11">
        <f>[2]테니스2!F20</f>
        <v>950</v>
      </c>
      <c r="H18" s="11">
        <f>[2]정구2!F20</f>
        <v>455</v>
      </c>
      <c r="I18" s="11">
        <f>[2]배구2!F20</f>
        <v>0</v>
      </c>
      <c r="J18" s="11">
        <f>[2]탁구2!F20</f>
        <v>400</v>
      </c>
      <c r="K18" s="11">
        <f>[2]복싱2!E20</f>
        <v>0</v>
      </c>
      <c r="L18" s="11">
        <f>[2]역도2!E20</f>
        <v>0</v>
      </c>
      <c r="M18" s="11">
        <f>[2]씨름2!E20</f>
        <v>53</v>
      </c>
      <c r="N18" s="11">
        <f>[2]유도2!E20</f>
        <v>0</v>
      </c>
      <c r="O18" s="11">
        <f>[2]검도2!F20</f>
        <v>553</v>
      </c>
      <c r="P18" s="11">
        <f>[2]궁도2!E20</f>
        <v>563</v>
      </c>
      <c r="Q18" s="11">
        <f>[2]배드민턴2!F20</f>
        <v>400</v>
      </c>
      <c r="R18" s="11">
        <f>[2]태권도2!F20</f>
        <v>243</v>
      </c>
      <c r="S18" s="11">
        <f>[2]볼링2!F20</f>
        <v>1300</v>
      </c>
      <c r="T18" s="11">
        <f>[2]골프2!E20</f>
        <v>1905</v>
      </c>
      <c r="U18" s="13">
        <f>[2]보디빌딩2!E20</f>
        <v>339</v>
      </c>
      <c r="V18" s="13">
        <f>[2]우슈2!E20</f>
        <v>0</v>
      </c>
      <c r="W18" s="18">
        <f>[2]사격2!E20</f>
        <v>180</v>
      </c>
      <c r="X18" s="11">
        <f>[2]당구2!E20</f>
        <v>362</v>
      </c>
      <c r="Y18" s="18">
        <v>880</v>
      </c>
      <c r="Z18" s="11" t="e">
        <f>#REF!</f>
        <v>#REF!</v>
      </c>
      <c r="AA18" s="18" t="e">
        <f>#REF!</f>
        <v>#REF!</v>
      </c>
      <c r="AB18" s="11">
        <f>[2]바둑2!H20</f>
        <v>0</v>
      </c>
      <c r="AC18" s="14">
        <f t="shared" si="2"/>
        <v>9429</v>
      </c>
      <c r="AD18" s="9">
        <f t="shared" si="3"/>
        <v>10</v>
      </c>
    </row>
    <row r="19" spans="1:30" s="9" customFormat="1" ht="27" customHeight="1" x14ac:dyDescent="0.3">
      <c r="A19" s="26" t="s">
        <v>83</v>
      </c>
      <c r="B19" s="11">
        <f t="shared" si="0"/>
        <v>8748</v>
      </c>
      <c r="C19" s="25">
        <f t="shared" si="1"/>
        <v>13</v>
      </c>
      <c r="D19" s="11">
        <f>'[2]2부(종)'!F19</f>
        <v>1128</v>
      </c>
      <c r="E19" s="11">
        <f>[2]수영2!F21</f>
        <v>0</v>
      </c>
      <c r="F19" s="11">
        <f>[2]축구2!F21</f>
        <v>616</v>
      </c>
      <c r="G19" s="11">
        <f>[2]테니스2!F21</f>
        <v>400</v>
      </c>
      <c r="H19" s="11">
        <f>[2]정구2!F21</f>
        <v>857</v>
      </c>
      <c r="I19" s="11">
        <f>[2]배구2!F21</f>
        <v>158</v>
      </c>
      <c r="J19" s="11">
        <f>[2]탁구2!F21</f>
        <v>400</v>
      </c>
      <c r="K19" s="11">
        <f>[2]복싱2!E21</f>
        <v>314</v>
      </c>
      <c r="L19" s="11">
        <f>[2]역도2!E21</f>
        <v>316</v>
      </c>
      <c r="M19" s="11">
        <f>[2]씨름2!E21</f>
        <v>35</v>
      </c>
      <c r="N19" s="11">
        <f>[2]유도2!E21</f>
        <v>164</v>
      </c>
      <c r="O19" s="11">
        <f>[2]검도2!F21</f>
        <v>0</v>
      </c>
      <c r="P19" s="11">
        <f>[2]궁도2!E21</f>
        <v>938</v>
      </c>
      <c r="Q19" s="11">
        <f>[2]배드민턴2!F21</f>
        <v>400</v>
      </c>
      <c r="R19" s="11">
        <f>[2]태권도2!F21</f>
        <v>606</v>
      </c>
      <c r="S19" s="11">
        <f>[2]볼링2!F21</f>
        <v>200</v>
      </c>
      <c r="T19" s="11">
        <f>[2]골프2!E21</f>
        <v>762</v>
      </c>
      <c r="U19" s="13">
        <f>[2]보디빌딩2!E21</f>
        <v>0</v>
      </c>
      <c r="V19" s="13">
        <f>[2]우슈2!E21</f>
        <v>111</v>
      </c>
      <c r="W19" s="18">
        <f>[2]사격2!E21</f>
        <v>0</v>
      </c>
      <c r="X19" s="11">
        <f>[2]당구2!E21</f>
        <v>323</v>
      </c>
      <c r="Y19" s="18">
        <v>1020</v>
      </c>
      <c r="Z19" s="11" t="e">
        <f>#REF!</f>
        <v>#REF!</v>
      </c>
      <c r="AA19" s="18" t="e">
        <f>#REF!</f>
        <v>#REF!</v>
      </c>
      <c r="AB19" s="11">
        <f>[2]바둑2!H21</f>
        <v>0</v>
      </c>
      <c r="AC19" s="14">
        <f t="shared" si="2"/>
        <v>8748</v>
      </c>
      <c r="AD19" s="9">
        <f t="shared" si="3"/>
        <v>13</v>
      </c>
    </row>
    <row r="20" spans="1:30" s="9" customFormat="1" ht="27" customHeight="1" x14ac:dyDescent="0.3">
      <c r="A20" s="27" t="s">
        <v>84</v>
      </c>
      <c r="B20" s="18">
        <f>SUM(B5:B19)</f>
        <v>214924</v>
      </c>
      <c r="C20" s="18"/>
      <c r="D20" s="18">
        <f>SUM(D5:D19)</f>
        <v>28697</v>
      </c>
      <c r="E20" s="18">
        <f t="shared" ref="E20:AB20" si="4">SUM(E5:E19)</f>
        <v>7799</v>
      </c>
      <c r="F20" s="18">
        <f t="shared" si="4"/>
        <v>12000</v>
      </c>
      <c r="G20" s="18">
        <f t="shared" si="4"/>
        <v>12000</v>
      </c>
      <c r="H20" s="18">
        <f t="shared" si="4"/>
        <v>10499</v>
      </c>
      <c r="I20" s="18">
        <f t="shared" si="4"/>
        <v>9101</v>
      </c>
      <c r="J20" s="18">
        <f t="shared" si="4"/>
        <v>12000</v>
      </c>
      <c r="K20" s="18">
        <f t="shared" si="4"/>
        <v>9099</v>
      </c>
      <c r="L20" s="18">
        <f t="shared" si="4"/>
        <v>5500</v>
      </c>
      <c r="M20" s="18">
        <f t="shared" si="4"/>
        <v>2800</v>
      </c>
      <c r="N20" s="18">
        <f t="shared" si="4"/>
        <v>9099</v>
      </c>
      <c r="O20" s="18">
        <f t="shared" si="4"/>
        <v>10502</v>
      </c>
      <c r="P20" s="18">
        <f t="shared" si="4"/>
        <v>9099</v>
      </c>
      <c r="Q20" s="18">
        <f t="shared" si="4"/>
        <v>12000</v>
      </c>
      <c r="R20" s="18">
        <f t="shared" si="4"/>
        <v>10501</v>
      </c>
      <c r="S20" s="18">
        <f t="shared" si="4"/>
        <v>12000</v>
      </c>
      <c r="T20" s="18">
        <f t="shared" si="4"/>
        <v>11999</v>
      </c>
      <c r="U20" s="18">
        <f t="shared" si="4"/>
        <v>6599</v>
      </c>
      <c r="V20" s="18">
        <f t="shared" si="4"/>
        <v>3601</v>
      </c>
      <c r="W20" s="18">
        <f t="shared" si="4"/>
        <v>5499</v>
      </c>
      <c r="X20" s="18">
        <f t="shared" si="4"/>
        <v>6600</v>
      </c>
      <c r="Y20" s="18"/>
      <c r="Z20" s="18" t="e">
        <f t="shared" si="4"/>
        <v>#REF!</v>
      </c>
      <c r="AA20" s="18" t="e">
        <f t="shared" si="4"/>
        <v>#REF!</v>
      </c>
      <c r="AB20" s="18">
        <f t="shared" si="4"/>
        <v>3600</v>
      </c>
    </row>
  </sheetData>
  <mergeCells count="1">
    <mergeCell ref="A2:Y2"/>
  </mergeCells>
  <phoneticPr fontId="3" type="noConversion"/>
  <hyperlinks>
    <hyperlink ref="AA2" location="처음!A1" display="처음"/>
  </hyperlinks>
  <printOptions horizontalCentered="1"/>
  <pageMargins left="0.19685039370078741" right="0.19685039370078741" top="0.39370078740157483" bottom="0.39370078740157483" header="0" footer="0"/>
  <pageSetup paperSize="9" scale="91" orientation="landscape" r:id="rId1"/>
  <headerFooter alignWithMargins="0">
    <oddFooter>&amp;C- 11 -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종합득점(1부)</vt:lpstr>
      <vt:lpstr>종합득점(2부)</vt:lpstr>
      <vt:lpstr>'종합득점(1부)'!Print_Area</vt:lpstr>
      <vt:lpstr>'종합득점(2부)'!Print_Area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2016-05-02T02:09:36Z</dcterms:created>
  <dcterms:modified xsi:type="dcterms:W3CDTF">2016-05-02T08:53:21Z</dcterms:modified>
</cp:coreProperties>
</file>