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0" windowWidth="23475" windowHeight="9570"/>
  </bookViews>
  <sheets>
    <sheet name="종합득점(2부)" sheetId="2" r:id="rId1"/>
  </sheets>
  <externalReferences>
    <externalReference r:id="rId2"/>
  </externalReferences>
  <definedNames>
    <definedName name="_xlnm.Print_Area" localSheetId="0">'종합득점(2부)'!$A$1:$Y$20</definedName>
    <definedName name="셀값">#REF!</definedName>
    <definedName name="이유">#REF!</definedName>
    <definedName name="ㅏ">#REF!</definedName>
  </definedNames>
  <calcPr calcId="145621"/>
</workbook>
</file>

<file path=xl/calcChain.xml><?xml version="1.0" encoding="utf-8"?>
<calcChain xmlns="http://schemas.openxmlformats.org/spreadsheetml/2006/main">
  <c r="X19" i="2" l="1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 s="1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F16" i="2"/>
  <c r="E16" i="2"/>
  <c r="D16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B12" i="2" s="1"/>
  <c r="D12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B11" i="2" s="1"/>
  <c r="D11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B7" i="2" s="1"/>
  <c r="D7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X5" i="2"/>
  <c r="X20" i="2" s="1"/>
  <c r="W5" i="2"/>
  <c r="V5" i="2"/>
  <c r="U5" i="2"/>
  <c r="T5" i="2"/>
  <c r="T20" i="2" s="1"/>
  <c r="S5" i="2"/>
  <c r="R5" i="2"/>
  <c r="Q5" i="2"/>
  <c r="P5" i="2"/>
  <c r="P20" i="2" s="1"/>
  <c r="O5" i="2"/>
  <c r="O20" i="2" s="1"/>
  <c r="N5" i="2"/>
  <c r="M5" i="2"/>
  <c r="L5" i="2"/>
  <c r="L20" i="2" s="1"/>
  <c r="K5" i="2"/>
  <c r="K20" i="2" s="1"/>
  <c r="J5" i="2"/>
  <c r="I5" i="2"/>
  <c r="H5" i="2"/>
  <c r="H20" i="2" s="1"/>
  <c r="G5" i="2"/>
  <c r="G20" i="2" s="1"/>
  <c r="F5" i="2"/>
  <c r="E5" i="2"/>
  <c r="D5" i="2"/>
  <c r="D20" i="2" s="1"/>
  <c r="B8" i="2" l="1"/>
  <c r="F20" i="2"/>
  <c r="J20" i="2"/>
  <c r="N20" i="2"/>
  <c r="R20" i="2"/>
  <c r="V20" i="2"/>
  <c r="B6" i="2"/>
  <c r="B10" i="2"/>
  <c r="B14" i="2"/>
  <c r="B17" i="2"/>
  <c r="E20" i="2"/>
  <c r="I20" i="2"/>
  <c r="M20" i="2"/>
  <c r="B9" i="2"/>
  <c r="B13" i="2"/>
  <c r="B19" i="2"/>
  <c r="B5" i="2"/>
  <c r="C5" i="2" s="1"/>
  <c r="S20" i="2"/>
  <c r="W20" i="2"/>
  <c r="B15" i="2"/>
  <c r="B16" i="2"/>
  <c r="Q20" i="2"/>
  <c r="U20" i="2"/>
  <c r="C16" i="2" l="1"/>
  <c r="C10" i="2"/>
  <c r="C6" i="2"/>
  <c r="B20" i="2"/>
  <c r="C14" i="2"/>
  <c r="C12" i="2"/>
  <c r="C8" i="2"/>
  <c r="C18" i="2"/>
  <c r="C9" i="2"/>
  <c r="C19" i="2"/>
  <c r="C17" i="2"/>
  <c r="C15" i="2"/>
  <c r="C13" i="2"/>
  <c r="C11" i="2"/>
  <c r="C7" i="2"/>
</calcChain>
</file>

<file path=xl/sharedStrings.xml><?xml version="1.0" encoding="utf-8"?>
<sst xmlns="http://schemas.openxmlformats.org/spreadsheetml/2006/main" count="42" uniqueCount="42">
  <si>
    <t>합  계</t>
    <phoneticPr fontId="6" type="noConversion"/>
  </si>
  <si>
    <t>수  영</t>
    <phoneticPr fontId="6" type="noConversion"/>
  </si>
  <si>
    <t>정  구</t>
    <phoneticPr fontId="6" type="noConversion"/>
  </si>
  <si>
    <t>역  도</t>
    <phoneticPr fontId="6" type="noConversion"/>
  </si>
  <si>
    <t>궁  도</t>
    <phoneticPr fontId="6" type="noConversion"/>
  </si>
  <si>
    <t>볼  링</t>
    <phoneticPr fontId="6" type="noConversion"/>
  </si>
  <si>
    <t>우 슈</t>
    <phoneticPr fontId="6" type="noConversion"/>
  </si>
  <si>
    <t>제62회 경기도체육대회 종합득점(2부)</t>
    <phoneticPr fontId="6" type="noConversion"/>
  </si>
  <si>
    <t xml:space="preserve">   구분
시군명</t>
    <phoneticPr fontId="6" type="noConversion"/>
  </si>
  <si>
    <t>순
위</t>
    <phoneticPr fontId="6" type="noConversion"/>
  </si>
  <si>
    <t>육  상</t>
    <phoneticPr fontId="6" type="noConversion"/>
  </si>
  <si>
    <t>축  구</t>
    <phoneticPr fontId="6" type="noConversion"/>
  </si>
  <si>
    <t>테니스</t>
    <phoneticPr fontId="6" type="noConversion"/>
  </si>
  <si>
    <t>배  구</t>
    <phoneticPr fontId="6" type="noConversion"/>
  </si>
  <si>
    <t>탁  구</t>
    <phoneticPr fontId="6" type="noConversion"/>
  </si>
  <si>
    <t>복  싱</t>
    <phoneticPr fontId="6" type="noConversion"/>
  </si>
  <si>
    <t>씨  름</t>
    <phoneticPr fontId="6" type="noConversion"/>
  </si>
  <si>
    <t>유  도</t>
    <phoneticPr fontId="6" type="noConversion"/>
  </si>
  <si>
    <t>검  도</t>
    <phoneticPr fontId="6" type="noConversion"/>
  </si>
  <si>
    <t>배드민턴</t>
    <phoneticPr fontId="6" type="noConversion"/>
  </si>
  <si>
    <t>태권도</t>
    <phoneticPr fontId="6" type="noConversion"/>
  </si>
  <si>
    <t>골  프</t>
    <phoneticPr fontId="6" type="noConversion"/>
  </si>
  <si>
    <t>보디빌딩</t>
    <phoneticPr fontId="6" type="noConversion"/>
  </si>
  <si>
    <t>사 격</t>
    <phoneticPr fontId="6" type="noConversion"/>
  </si>
  <si>
    <t>당 구</t>
    <phoneticPr fontId="4" type="noConversion"/>
  </si>
  <si>
    <t>육성점수</t>
    <phoneticPr fontId="6" type="noConversion"/>
  </si>
  <si>
    <t>군포시</t>
    <phoneticPr fontId="4" type="noConversion"/>
  </si>
  <si>
    <t>오산시</t>
    <phoneticPr fontId="4" type="noConversion"/>
  </si>
  <si>
    <t>이천시</t>
    <phoneticPr fontId="4" type="noConversion"/>
  </si>
  <si>
    <t>양주시</t>
    <phoneticPr fontId="4" type="noConversion"/>
  </si>
  <si>
    <t>구리시</t>
    <phoneticPr fontId="4" type="noConversion"/>
  </si>
  <si>
    <t>안성시</t>
    <phoneticPr fontId="4" type="noConversion"/>
  </si>
  <si>
    <t>하남시</t>
    <phoneticPr fontId="4" type="noConversion"/>
  </si>
  <si>
    <t>의왕시</t>
    <phoneticPr fontId="4" type="noConversion"/>
  </si>
  <si>
    <t>포천시</t>
    <phoneticPr fontId="4" type="noConversion"/>
  </si>
  <si>
    <t>여주시</t>
    <phoneticPr fontId="4" type="noConversion"/>
  </si>
  <si>
    <t>양평군</t>
    <phoneticPr fontId="4" type="noConversion"/>
  </si>
  <si>
    <t>동두천시</t>
    <phoneticPr fontId="4" type="noConversion"/>
  </si>
  <si>
    <t>과천시</t>
    <phoneticPr fontId="4" type="noConversion"/>
  </si>
  <si>
    <t>가평군</t>
    <phoneticPr fontId="4" type="noConversion"/>
  </si>
  <si>
    <t>연천군</t>
    <phoneticPr fontId="4" type="noConversion"/>
  </si>
  <si>
    <t>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</si>
</sst>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굴림체"/>
      <family val="3"/>
      <charset val="129"/>
    </font>
    <font>
      <sz val="9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20"/>
      <name val="궁서"/>
      <family val="1"/>
      <charset val="129"/>
    </font>
    <font>
      <sz val="8"/>
      <name val="굴림체"/>
      <family val="3"/>
      <charset val="129"/>
    </font>
    <font>
      <sz val="10"/>
      <name val="굴림체"/>
      <family val="3"/>
      <charset val="129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8" fillId="0" borderId="0" applyFont="0" applyFill="0" applyBorder="0" applyAlignment="0" applyProtection="0"/>
    <xf numFmtId="0" fontId="1" fillId="0" borderId="0"/>
    <xf numFmtId="0" fontId="8" fillId="0" borderId="0"/>
  </cellStyleXfs>
  <cellXfs count="17">
    <xf numFmtId="0" fontId="0" fillId="0" borderId="0" xfId="0">
      <alignment vertical="center"/>
    </xf>
    <xf numFmtId="0" fontId="2" fillId="0" borderId="0" xfId="2" applyFont="1" applyFill="1" applyAlignment="1">
      <alignment horizontal="center" vertical="center"/>
    </xf>
    <xf numFmtId="0" fontId="6" fillId="2" borderId="1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shrinkToFit="1"/>
    </xf>
    <xf numFmtId="0" fontId="2" fillId="2" borderId="3" xfId="2" applyFont="1" applyFill="1" applyBorder="1" applyAlignment="1">
      <alignment horizontal="center" vertical="center" shrinkToFit="1"/>
    </xf>
    <xf numFmtId="0" fontId="6" fillId="0" borderId="0" xfId="2" applyFont="1" applyFill="1" applyAlignment="1">
      <alignment horizontal="center" vertical="center"/>
    </xf>
    <xf numFmtId="176" fontId="2" fillId="0" borderId="4" xfId="1" applyNumberFormat="1" applyFont="1" applyFill="1" applyBorder="1" applyAlignment="1">
      <alignment horizontal="right" vertical="center" shrinkToFit="1"/>
    </xf>
    <xf numFmtId="176" fontId="2" fillId="0" borderId="5" xfId="1" applyNumberFormat="1" applyFont="1" applyFill="1" applyBorder="1" applyAlignment="1">
      <alignment horizontal="right" vertical="center" shrinkToFit="1"/>
    </xf>
    <xf numFmtId="176" fontId="2" fillId="0" borderId="6" xfId="1" applyNumberFormat="1" applyFont="1" applyFill="1" applyBorder="1" applyAlignment="1">
      <alignment horizontal="right" vertical="center" shrinkToFit="1"/>
    </xf>
    <xf numFmtId="0" fontId="2" fillId="2" borderId="3" xfId="2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shrinkToFit="1"/>
    </xf>
    <xf numFmtId="176" fontId="2" fillId="0" borderId="4" xfId="2" applyNumberFormat="1" applyFont="1" applyFill="1" applyBorder="1" applyAlignment="1">
      <alignment horizontal="right" vertical="center" shrinkToFit="1"/>
    </xf>
    <xf numFmtId="0" fontId="7" fillId="0" borderId="6" xfId="3" applyFont="1" applyFill="1" applyBorder="1" applyAlignment="1">
      <alignment horizontal="center" vertical="center" shrinkToFit="1"/>
    </xf>
    <xf numFmtId="0" fontId="2" fillId="0" borderId="6" xfId="2" applyFont="1" applyFill="1" applyBorder="1" applyAlignment="1">
      <alignment horizontal="center" vertical="center"/>
    </xf>
    <xf numFmtId="0" fontId="5" fillId="0" borderId="0" xfId="2" applyFont="1" applyFill="1" applyAlignment="1">
      <alignment horizontal="center" vertical="center"/>
    </xf>
  </cellXfs>
  <cellStyles count="4">
    <cellStyle name="쉼표 [0]" xfId="1" builtinId="6"/>
    <cellStyle name="표준" xfId="0" builtinId="0"/>
    <cellStyle name="표준 2" xfId="3"/>
    <cellStyle name="표준_제54회 종합득점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1228;62&#54924;%20&#44221;&#44592;&#46020;&#52404;&#50977;&#45824;&#54924;%20&#52292;&#51216;&#54364;(160430)%20-%202&#485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처음"/>
      <sheetName val="종합득점(1부)"/>
      <sheetName val="종합득점(2부)"/>
      <sheetName val="종목별 순위"/>
      <sheetName val="1부(종)"/>
      <sheetName val="1부육상+"/>
      <sheetName val="1남고-트"/>
      <sheetName val="1남고-필"/>
      <sheetName val="1여고-트"/>
      <sheetName val="1여고-필"/>
      <sheetName val="1남일-트"/>
      <sheetName val="1남일-필"/>
      <sheetName val="1마-남"/>
      <sheetName val="1여일-트"/>
      <sheetName val="1여일-필"/>
      <sheetName val="1마-여"/>
      <sheetName val="2부(종)"/>
      <sheetName val="2부육상+"/>
      <sheetName val="2남고-트"/>
      <sheetName val="2부남고-필"/>
      <sheetName val="2여고-트"/>
      <sheetName val="2여고-필"/>
      <sheetName val="2남일-트"/>
      <sheetName val="2남일-필"/>
      <sheetName val="2마-남"/>
      <sheetName val="2여일-트"/>
      <sheetName val="2여일-필"/>
      <sheetName val="2마-여"/>
      <sheetName val="수영1"/>
      <sheetName val="수영1남"/>
      <sheetName val="수영1여"/>
      <sheetName val="수영2"/>
      <sheetName val="수영2남"/>
      <sheetName val="수영2여"/>
      <sheetName val="축구1"/>
      <sheetName val="축구2"/>
      <sheetName val="테니스1"/>
      <sheetName val="테니스2"/>
      <sheetName val="정구1"/>
      <sheetName val="정구2"/>
      <sheetName val="배구1"/>
      <sheetName val="배구2"/>
      <sheetName val="탁구1"/>
      <sheetName val="탁구2"/>
      <sheetName val="복싱1"/>
      <sheetName val="복싱1체"/>
      <sheetName val="복싱2"/>
      <sheetName val="복싱2체"/>
      <sheetName val="역도1"/>
      <sheetName val="역도2"/>
      <sheetName val="역도1체"/>
      <sheetName val="역도2체"/>
      <sheetName val="씨름1"/>
      <sheetName val="씨름2"/>
      <sheetName val="씨름1체"/>
      <sheetName val="씨름2체"/>
      <sheetName val="유도1"/>
      <sheetName val="유도2"/>
      <sheetName val="유도1체"/>
      <sheetName val="유도2체"/>
      <sheetName val="검도1"/>
      <sheetName val="검도2"/>
      <sheetName val="궁도1"/>
      <sheetName val="궁도2"/>
      <sheetName val="배드민턴1"/>
      <sheetName val="배드민턴2"/>
      <sheetName val="태권도1"/>
      <sheetName val="태권도2"/>
      <sheetName val="태권도 1남-체"/>
      <sheetName val="태권도1여-체"/>
      <sheetName val="태권도2남-체"/>
      <sheetName val="태권도2여-체"/>
      <sheetName val="볼링1"/>
      <sheetName val="볼링2"/>
      <sheetName val="골프1"/>
      <sheetName val="골프2"/>
      <sheetName val="보디빌딩1"/>
      <sheetName val="보디빌딩2"/>
      <sheetName val="보디빌딩1체"/>
      <sheetName val="보디빌딩2체"/>
      <sheetName val="우슈1"/>
      <sheetName val="우슈2"/>
      <sheetName val="우슈1체"/>
      <sheetName val="우슈2체"/>
      <sheetName val="사격1"/>
      <sheetName val="사격2"/>
      <sheetName val="당구1"/>
      <sheetName val="당구2"/>
      <sheetName val="당구1종별"/>
      <sheetName val="당구2종별"/>
      <sheetName val="농구1"/>
      <sheetName val="농구2"/>
      <sheetName val="레슬링1"/>
      <sheetName val="레슬링2"/>
      <sheetName val="레슬링1부(그레)"/>
      <sheetName val="레슬링1부(자유)"/>
      <sheetName val="레슬링2부(그레)"/>
      <sheetName val="레슬링2부(자유)"/>
      <sheetName val="바둑1"/>
      <sheetName val="바둑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">
          <cell r="F5">
            <v>1369</v>
          </cell>
        </row>
        <row r="6">
          <cell r="F6">
            <v>2045</v>
          </cell>
        </row>
        <row r="7">
          <cell r="F7">
            <v>2978</v>
          </cell>
        </row>
        <row r="8">
          <cell r="F8">
            <v>3835</v>
          </cell>
        </row>
        <row r="9">
          <cell r="F9">
            <v>558</v>
          </cell>
        </row>
        <row r="10">
          <cell r="F10">
            <v>1742</v>
          </cell>
        </row>
        <row r="11">
          <cell r="F11">
            <v>1261</v>
          </cell>
        </row>
        <row r="12">
          <cell r="F12">
            <v>2310</v>
          </cell>
        </row>
        <row r="13">
          <cell r="F13">
            <v>4880</v>
          </cell>
        </row>
        <row r="14">
          <cell r="F14">
            <v>1072</v>
          </cell>
        </row>
        <row r="15">
          <cell r="F15">
            <v>2793</v>
          </cell>
        </row>
        <row r="16">
          <cell r="F16">
            <v>769</v>
          </cell>
        </row>
        <row r="17">
          <cell r="F17">
            <v>1634</v>
          </cell>
        </row>
        <row r="18">
          <cell r="F18">
            <v>323</v>
          </cell>
        </row>
        <row r="19">
          <cell r="F19">
            <v>1128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7">
          <cell r="F7">
            <v>492</v>
          </cell>
        </row>
        <row r="8">
          <cell r="F8">
            <v>872</v>
          </cell>
        </row>
        <row r="9">
          <cell r="F9">
            <v>1451</v>
          </cell>
        </row>
        <row r="10">
          <cell r="F10">
            <v>294</v>
          </cell>
        </row>
        <row r="11">
          <cell r="F11">
            <v>346</v>
          </cell>
        </row>
        <row r="12">
          <cell r="F12">
            <v>501</v>
          </cell>
        </row>
        <row r="13">
          <cell r="F13">
            <v>0</v>
          </cell>
        </row>
        <row r="14">
          <cell r="F14">
            <v>1123</v>
          </cell>
        </row>
        <row r="15">
          <cell r="F15">
            <v>1278</v>
          </cell>
        </row>
        <row r="16">
          <cell r="F16">
            <v>0</v>
          </cell>
        </row>
        <row r="17">
          <cell r="F17">
            <v>907</v>
          </cell>
        </row>
        <row r="18">
          <cell r="F18">
            <v>138</v>
          </cell>
        </row>
        <row r="19">
          <cell r="F19">
            <v>121</v>
          </cell>
        </row>
        <row r="20">
          <cell r="F20">
            <v>276</v>
          </cell>
        </row>
        <row r="21">
          <cell r="F21">
            <v>0</v>
          </cell>
        </row>
      </sheetData>
      <sheetData sheetId="32"/>
      <sheetData sheetId="33"/>
      <sheetData sheetId="34"/>
      <sheetData sheetId="35">
        <row r="7">
          <cell r="F7">
            <v>616</v>
          </cell>
        </row>
        <row r="8">
          <cell r="F8">
            <v>986</v>
          </cell>
        </row>
        <row r="9">
          <cell r="F9">
            <v>1685</v>
          </cell>
        </row>
        <row r="10">
          <cell r="F10">
            <v>1192</v>
          </cell>
        </row>
        <row r="11">
          <cell r="F11">
            <v>247</v>
          </cell>
        </row>
        <row r="12">
          <cell r="F12">
            <v>863</v>
          </cell>
        </row>
        <row r="13">
          <cell r="F13">
            <v>123</v>
          </cell>
        </row>
        <row r="14">
          <cell r="F14">
            <v>1233</v>
          </cell>
        </row>
        <row r="15">
          <cell r="F15">
            <v>1356</v>
          </cell>
        </row>
        <row r="16">
          <cell r="F16">
            <v>247</v>
          </cell>
        </row>
        <row r="17">
          <cell r="F17">
            <v>1233</v>
          </cell>
        </row>
        <row r="18">
          <cell r="F18">
            <v>616</v>
          </cell>
        </row>
        <row r="19">
          <cell r="F19">
            <v>740</v>
          </cell>
        </row>
        <row r="20">
          <cell r="F20">
            <v>247</v>
          </cell>
        </row>
        <row r="21">
          <cell r="F21">
            <v>616</v>
          </cell>
        </row>
      </sheetData>
      <sheetData sheetId="36"/>
      <sheetData sheetId="37">
        <row r="7">
          <cell r="F7">
            <v>400</v>
          </cell>
        </row>
        <row r="8">
          <cell r="F8">
            <v>675</v>
          </cell>
        </row>
        <row r="9">
          <cell r="F9">
            <v>1225</v>
          </cell>
        </row>
        <row r="10">
          <cell r="F10">
            <v>1325</v>
          </cell>
        </row>
        <row r="11">
          <cell r="F11">
            <v>675</v>
          </cell>
        </row>
        <row r="12">
          <cell r="F12">
            <v>1225</v>
          </cell>
        </row>
        <row r="13">
          <cell r="F13">
            <v>400</v>
          </cell>
        </row>
        <row r="14">
          <cell r="F14">
            <v>1100</v>
          </cell>
        </row>
        <row r="15">
          <cell r="F15">
            <v>1250</v>
          </cell>
        </row>
        <row r="16">
          <cell r="F16">
            <v>675</v>
          </cell>
        </row>
        <row r="17">
          <cell r="F17">
            <v>900</v>
          </cell>
        </row>
        <row r="19">
          <cell r="F19">
            <v>400</v>
          </cell>
        </row>
        <row r="20">
          <cell r="F20">
            <v>950</v>
          </cell>
        </row>
        <row r="21">
          <cell r="F21">
            <v>400</v>
          </cell>
        </row>
      </sheetData>
      <sheetData sheetId="38"/>
      <sheetData sheetId="39">
        <row r="7">
          <cell r="F7">
            <v>348</v>
          </cell>
        </row>
        <row r="8">
          <cell r="F8">
            <v>777</v>
          </cell>
        </row>
        <row r="9">
          <cell r="F9">
            <v>1393</v>
          </cell>
        </row>
        <row r="10">
          <cell r="F10">
            <v>1018</v>
          </cell>
        </row>
        <row r="11">
          <cell r="F11">
            <v>0</v>
          </cell>
        </row>
        <row r="12">
          <cell r="F12">
            <v>1152</v>
          </cell>
        </row>
        <row r="13">
          <cell r="F13">
            <v>589</v>
          </cell>
        </row>
        <row r="14">
          <cell r="F14">
            <v>589</v>
          </cell>
        </row>
        <row r="15">
          <cell r="F15">
            <v>1179</v>
          </cell>
        </row>
        <row r="16">
          <cell r="F16">
            <v>589</v>
          </cell>
        </row>
        <row r="17">
          <cell r="F17">
            <v>857</v>
          </cell>
        </row>
        <row r="18">
          <cell r="F18">
            <v>348</v>
          </cell>
        </row>
        <row r="19">
          <cell r="F19">
            <v>348</v>
          </cell>
        </row>
        <row r="20">
          <cell r="F20">
            <v>455</v>
          </cell>
        </row>
        <row r="21">
          <cell r="F21">
            <v>857</v>
          </cell>
        </row>
      </sheetData>
      <sheetData sheetId="40"/>
      <sheetData sheetId="41">
        <row r="7">
          <cell r="F7">
            <v>1138</v>
          </cell>
        </row>
        <row r="8">
          <cell r="F8">
            <v>1106</v>
          </cell>
        </row>
        <row r="9">
          <cell r="F9">
            <v>506</v>
          </cell>
        </row>
        <row r="10">
          <cell r="F10">
            <v>537</v>
          </cell>
        </row>
        <row r="11">
          <cell r="F11">
            <v>758</v>
          </cell>
        </row>
        <row r="12">
          <cell r="F12">
            <v>1106</v>
          </cell>
        </row>
        <row r="13">
          <cell r="F13">
            <v>727</v>
          </cell>
        </row>
        <row r="14">
          <cell r="F14">
            <v>1043</v>
          </cell>
        </row>
        <row r="15">
          <cell r="F15">
            <v>948</v>
          </cell>
        </row>
        <row r="16">
          <cell r="F16">
            <v>0</v>
          </cell>
        </row>
        <row r="17">
          <cell r="F17">
            <v>158</v>
          </cell>
        </row>
        <row r="18">
          <cell r="F18">
            <v>284</v>
          </cell>
        </row>
        <row r="19">
          <cell r="F19">
            <v>632</v>
          </cell>
        </row>
        <row r="20">
          <cell r="F20">
            <v>0</v>
          </cell>
        </row>
        <row r="21">
          <cell r="F21">
            <v>158</v>
          </cell>
        </row>
      </sheetData>
      <sheetData sheetId="42"/>
      <sheetData sheetId="43">
        <row r="7">
          <cell r="F7">
            <v>400</v>
          </cell>
        </row>
        <row r="8">
          <cell r="F8">
            <v>1100</v>
          </cell>
        </row>
        <row r="9">
          <cell r="F9">
            <v>950</v>
          </cell>
        </row>
        <row r="10">
          <cell r="F10">
            <v>950</v>
          </cell>
        </row>
        <row r="11">
          <cell r="F11">
            <v>950</v>
          </cell>
        </row>
        <row r="12">
          <cell r="F12">
            <v>400</v>
          </cell>
        </row>
        <row r="13">
          <cell r="F13">
            <v>675</v>
          </cell>
        </row>
        <row r="14">
          <cell r="F14">
            <v>1175</v>
          </cell>
        </row>
        <row r="15">
          <cell r="F15">
            <v>1450</v>
          </cell>
        </row>
        <row r="16">
          <cell r="F16">
            <v>400</v>
          </cell>
        </row>
        <row r="17">
          <cell r="F17">
            <v>825</v>
          </cell>
        </row>
        <row r="18">
          <cell r="F18">
            <v>1100</v>
          </cell>
        </row>
        <row r="19">
          <cell r="F19">
            <v>825</v>
          </cell>
        </row>
        <row r="20">
          <cell r="F20">
            <v>400</v>
          </cell>
        </row>
        <row r="21">
          <cell r="F21">
            <v>400</v>
          </cell>
        </row>
      </sheetData>
      <sheetData sheetId="44"/>
      <sheetData sheetId="45"/>
      <sheetData sheetId="46">
        <row r="7">
          <cell r="E7">
            <v>799</v>
          </cell>
        </row>
        <row r="8">
          <cell r="E8">
            <v>530</v>
          </cell>
        </row>
        <row r="9">
          <cell r="E9">
            <v>1210</v>
          </cell>
        </row>
        <row r="10">
          <cell r="E10">
            <v>1113</v>
          </cell>
        </row>
        <row r="11">
          <cell r="E11">
            <v>344</v>
          </cell>
        </row>
        <row r="12">
          <cell r="E12">
            <v>389</v>
          </cell>
        </row>
        <row r="13">
          <cell r="E13">
            <v>0</v>
          </cell>
        </row>
        <row r="14">
          <cell r="E14">
            <v>986</v>
          </cell>
        </row>
        <row r="15">
          <cell r="E15">
            <v>1307</v>
          </cell>
        </row>
        <row r="16">
          <cell r="E16">
            <v>516</v>
          </cell>
        </row>
        <row r="17">
          <cell r="E17">
            <v>575</v>
          </cell>
        </row>
        <row r="18">
          <cell r="E18">
            <v>702</v>
          </cell>
        </row>
        <row r="19">
          <cell r="E19">
            <v>314</v>
          </cell>
        </row>
        <row r="20">
          <cell r="E20">
            <v>0</v>
          </cell>
        </row>
        <row r="21">
          <cell r="E21">
            <v>314</v>
          </cell>
        </row>
      </sheetData>
      <sheetData sheetId="47"/>
      <sheetData sheetId="48"/>
      <sheetData sheetId="49">
        <row r="7">
          <cell r="E7">
            <v>532</v>
          </cell>
        </row>
        <row r="8">
          <cell r="E8">
            <v>0</v>
          </cell>
        </row>
        <row r="9">
          <cell r="E9">
            <v>914</v>
          </cell>
        </row>
        <row r="10">
          <cell r="E10">
            <v>681</v>
          </cell>
        </row>
        <row r="11">
          <cell r="E11">
            <v>316</v>
          </cell>
        </row>
        <row r="12">
          <cell r="E12">
            <v>0</v>
          </cell>
        </row>
        <row r="13">
          <cell r="E13">
            <v>183</v>
          </cell>
        </row>
        <row r="14">
          <cell r="E14">
            <v>266</v>
          </cell>
        </row>
        <row r="15">
          <cell r="E15">
            <v>1711</v>
          </cell>
        </row>
        <row r="16">
          <cell r="E16">
            <v>0</v>
          </cell>
        </row>
        <row r="17">
          <cell r="E17">
            <v>498</v>
          </cell>
        </row>
        <row r="18">
          <cell r="E18">
            <v>83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316</v>
          </cell>
        </row>
      </sheetData>
      <sheetData sheetId="50"/>
      <sheetData sheetId="51"/>
      <sheetData sheetId="52"/>
      <sheetData sheetId="53">
        <row r="7">
          <cell r="E7">
            <v>0</v>
          </cell>
        </row>
        <row r="8">
          <cell r="E8">
            <v>247</v>
          </cell>
        </row>
        <row r="9">
          <cell r="E9">
            <v>546</v>
          </cell>
        </row>
        <row r="10">
          <cell r="E10">
            <v>493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581</v>
          </cell>
        </row>
        <row r="16">
          <cell r="E16">
            <v>0</v>
          </cell>
        </row>
        <row r="17">
          <cell r="E17">
            <v>845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53</v>
          </cell>
        </row>
        <row r="21">
          <cell r="E21">
            <v>35</v>
          </cell>
        </row>
      </sheetData>
      <sheetData sheetId="54"/>
      <sheetData sheetId="55"/>
      <sheetData sheetId="56"/>
      <sheetData sheetId="57">
        <row r="7">
          <cell r="E7">
            <v>427</v>
          </cell>
        </row>
        <row r="8">
          <cell r="E8">
            <v>782</v>
          </cell>
        </row>
        <row r="9">
          <cell r="E9">
            <v>836</v>
          </cell>
        </row>
        <row r="10">
          <cell r="E10">
            <v>1336</v>
          </cell>
        </row>
        <row r="11">
          <cell r="E11">
            <v>209</v>
          </cell>
        </row>
        <row r="12">
          <cell r="E12">
            <v>636</v>
          </cell>
        </row>
        <row r="13">
          <cell r="E13">
            <v>600</v>
          </cell>
        </row>
        <row r="14">
          <cell r="E14">
            <v>518</v>
          </cell>
        </row>
        <row r="15">
          <cell r="E15">
            <v>1100</v>
          </cell>
        </row>
        <row r="16">
          <cell r="E16">
            <v>0</v>
          </cell>
        </row>
        <row r="17">
          <cell r="E17">
            <v>1209</v>
          </cell>
        </row>
        <row r="18">
          <cell r="E18">
            <v>618</v>
          </cell>
        </row>
        <row r="19">
          <cell r="E19">
            <v>664</v>
          </cell>
        </row>
        <row r="20">
          <cell r="E20">
            <v>0</v>
          </cell>
        </row>
        <row r="21">
          <cell r="E21">
            <v>164</v>
          </cell>
        </row>
      </sheetData>
      <sheetData sheetId="58"/>
      <sheetData sheetId="59"/>
      <sheetData sheetId="60"/>
      <sheetData sheetId="61">
        <row r="7">
          <cell r="F7">
            <v>829</v>
          </cell>
        </row>
        <row r="8">
          <cell r="F8">
            <v>860</v>
          </cell>
        </row>
        <row r="9">
          <cell r="F9">
            <v>645</v>
          </cell>
        </row>
        <row r="10">
          <cell r="F10">
            <v>553</v>
          </cell>
        </row>
        <row r="11">
          <cell r="F11">
            <v>338</v>
          </cell>
        </row>
        <row r="12">
          <cell r="F12">
            <v>1136</v>
          </cell>
        </row>
        <row r="13">
          <cell r="F13">
            <v>215</v>
          </cell>
        </row>
        <row r="14">
          <cell r="F14">
            <v>1044</v>
          </cell>
        </row>
        <row r="15">
          <cell r="F15">
            <v>1228</v>
          </cell>
        </row>
        <row r="16">
          <cell r="F16">
            <v>215</v>
          </cell>
        </row>
        <row r="17">
          <cell r="F17">
            <v>215</v>
          </cell>
        </row>
        <row r="18">
          <cell r="F18">
            <v>1136</v>
          </cell>
        </row>
        <row r="19">
          <cell r="F19">
            <v>1535</v>
          </cell>
        </row>
        <row r="20">
          <cell r="F20">
            <v>553</v>
          </cell>
        </row>
        <row r="21">
          <cell r="F21">
            <v>0</v>
          </cell>
        </row>
      </sheetData>
      <sheetData sheetId="62"/>
      <sheetData sheetId="63">
        <row r="7">
          <cell r="E7">
            <v>844</v>
          </cell>
        </row>
        <row r="8">
          <cell r="E8">
            <v>657</v>
          </cell>
        </row>
        <row r="9">
          <cell r="E9">
            <v>1407</v>
          </cell>
        </row>
        <row r="10">
          <cell r="E10">
            <v>1032</v>
          </cell>
        </row>
        <row r="11">
          <cell r="E11">
            <v>0</v>
          </cell>
        </row>
        <row r="12">
          <cell r="E12">
            <v>375</v>
          </cell>
        </row>
        <row r="13">
          <cell r="E13">
            <v>0</v>
          </cell>
        </row>
        <row r="14">
          <cell r="E14">
            <v>281</v>
          </cell>
        </row>
        <row r="15">
          <cell r="E15">
            <v>844</v>
          </cell>
        </row>
        <row r="16">
          <cell r="E16">
            <v>1407</v>
          </cell>
        </row>
        <row r="17">
          <cell r="E17">
            <v>469</v>
          </cell>
        </row>
        <row r="18">
          <cell r="E18">
            <v>188</v>
          </cell>
        </row>
        <row r="19">
          <cell r="E19">
            <v>94</v>
          </cell>
        </row>
        <row r="20">
          <cell r="E20">
            <v>563</v>
          </cell>
        </row>
        <row r="21">
          <cell r="E21">
            <v>938</v>
          </cell>
        </row>
      </sheetData>
      <sheetData sheetId="64"/>
      <sheetData sheetId="65">
        <row r="7">
          <cell r="F7">
            <v>1280</v>
          </cell>
        </row>
        <row r="8">
          <cell r="F8">
            <v>693</v>
          </cell>
        </row>
        <row r="9">
          <cell r="F9">
            <v>853</v>
          </cell>
        </row>
        <row r="10">
          <cell r="F10">
            <v>1200</v>
          </cell>
        </row>
        <row r="11">
          <cell r="F11">
            <v>400</v>
          </cell>
        </row>
        <row r="12">
          <cell r="F12">
            <v>667</v>
          </cell>
        </row>
        <row r="13">
          <cell r="F13">
            <v>960</v>
          </cell>
        </row>
        <row r="14">
          <cell r="F14">
            <v>1120</v>
          </cell>
        </row>
        <row r="15">
          <cell r="F15">
            <v>1547</v>
          </cell>
        </row>
        <row r="16">
          <cell r="F16">
            <v>693</v>
          </cell>
        </row>
        <row r="17">
          <cell r="F17">
            <v>667</v>
          </cell>
        </row>
        <row r="18">
          <cell r="F18">
            <v>907</v>
          </cell>
        </row>
        <row r="19">
          <cell r="F19">
            <v>213</v>
          </cell>
        </row>
        <row r="20">
          <cell r="F20">
            <v>400</v>
          </cell>
        </row>
        <row r="21">
          <cell r="F21">
            <v>400</v>
          </cell>
        </row>
      </sheetData>
      <sheetData sheetId="66"/>
      <sheetData sheetId="67">
        <row r="7">
          <cell r="F7">
            <v>977</v>
          </cell>
        </row>
        <row r="8">
          <cell r="F8">
            <v>594</v>
          </cell>
        </row>
        <row r="9">
          <cell r="F9">
            <v>1098</v>
          </cell>
        </row>
        <row r="10">
          <cell r="F10">
            <v>1034</v>
          </cell>
        </row>
        <row r="11">
          <cell r="F11">
            <v>300</v>
          </cell>
        </row>
        <row r="12">
          <cell r="F12">
            <v>287</v>
          </cell>
        </row>
        <row r="13">
          <cell r="F13">
            <v>619</v>
          </cell>
        </row>
        <row r="14">
          <cell r="F14">
            <v>1079</v>
          </cell>
        </row>
        <row r="15">
          <cell r="F15">
            <v>1660</v>
          </cell>
        </row>
        <row r="16">
          <cell r="F16">
            <v>677</v>
          </cell>
        </row>
        <row r="17">
          <cell r="F17">
            <v>957</v>
          </cell>
        </row>
        <row r="18">
          <cell r="F18">
            <v>370</v>
          </cell>
        </row>
        <row r="19">
          <cell r="F19">
            <v>0</v>
          </cell>
        </row>
        <row r="20">
          <cell r="F20">
            <v>243</v>
          </cell>
        </row>
        <row r="21">
          <cell r="F21">
            <v>606</v>
          </cell>
        </row>
      </sheetData>
      <sheetData sheetId="68"/>
      <sheetData sheetId="69"/>
      <sheetData sheetId="70"/>
      <sheetData sheetId="71"/>
      <sheetData sheetId="72"/>
      <sheetData sheetId="73">
        <row r="7">
          <cell r="F7">
            <v>450</v>
          </cell>
        </row>
        <row r="8">
          <cell r="F8">
            <v>1050</v>
          </cell>
        </row>
        <row r="9">
          <cell r="F9">
            <v>150</v>
          </cell>
        </row>
        <row r="10">
          <cell r="F10">
            <v>1500</v>
          </cell>
        </row>
        <row r="11">
          <cell r="F11">
            <v>950</v>
          </cell>
        </row>
        <row r="12">
          <cell r="F12">
            <v>900</v>
          </cell>
        </row>
        <row r="13">
          <cell r="F13">
            <v>950</v>
          </cell>
        </row>
        <row r="14">
          <cell r="F14">
            <v>700</v>
          </cell>
        </row>
        <row r="15">
          <cell r="F15">
            <v>1000</v>
          </cell>
        </row>
        <row r="16">
          <cell r="F16">
            <v>500</v>
          </cell>
        </row>
        <row r="17">
          <cell r="F17">
            <v>850</v>
          </cell>
        </row>
        <row r="18">
          <cell r="F18">
            <v>1250</v>
          </cell>
        </row>
        <row r="19">
          <cell r="F19">
            <v>250</v>
          </cell>
        </row>
        <row r="20">
          <cell r="F20">
            <v>1300</v>
          </cell>
        </row>
        <row r="21">
          <cell r="F21">
            <v>200</v>
          </cell>
        </row>
      </sheetData>
      <sheetData sheetId="74"/>
      <sheetData sheetId="75">
        <row r="7">
          <cell r="E7">
            <v>476</v>
          </cell>
        </row>
        <row r="8">
          <cell r="E8">
            <v>667</v>
          </cell>
        </row>
        <row r="9">
          <cell r="E9">
            <v>1333</v>
          </cell>
        </row>
        <row r="10">
          <cell r="E10">
            <v>381</v>
          </cell>
        </row>
        <row r="11">
          <cell r="E11">
            <v>1048</v>
          </cell>
        </row>
        <row r="12">
          <cell r="E12">
            <v>857</v>
          </cell>
        </row>
        <row r="13">
          <cell r="E13">
            <v>952</v>
          </cell>
        </row>
        <row r="14">
          <cell r="E14">
            <v>190</v>
          </cell>
        </row>
        <row r="15">
          <cell r="E15">
            <v>1333</v>
          </cell>
        </row>
        <row r="16">
          <cell r="E16">
            <v>1143</v>
          </cell>
        </row>
        <row r="17">
          <cell r="E17">
            <v>571</v>
          </cell>
        </row>
        <row r="18">
          <cell r="E18">
            <v>286</v>
          </cell>
        </row>
        <row r="19">
          <cell r="E19">
            <v>95</v>
          </cell>
        </row>
        <row r="20">
          <cell r="E20">
            <v>1905</v>
          </cell>
        </row>
        <row r="21">
          <cell r="E21">
            <v>762</v>
          </cell>
        </row>
      </sheetData>
      <sheetData sheetId="76"/>
      <sheetData sheetId="77">
        <row r="7">
          <cell r="E7">
            <v>887</v>
          </cell>
        </row>
        <row r="8">
          <cell r="E8">
            <v>104</v>
          </cell>
        </row>
        <row r="9">
          <cell r="E9">
            <v>1435</v>
          </cell>
        </row>
        <row r="10">
          <cell r="E10">
            <v>1017</v>
          </cell>
        </row>
        <row r="11">
          <cell r="E11">
            <v>209</v>
          </cell>
        </row>
        <row r="12">
          <cell r="E12">
            <v>365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1383</v>
          </cell>
        </row>
        <row r="16">
          <cell r="E16">
            <v>0</v>
          </cell>
        </row>
        <row r="17">
          <cell r="E17">
            <v>443</v>
          </cell>
        </row>
        <row r="18">
          <cell r="E18">
            <v>339</v>
          </cell>
        </row>
        <row r="19">
          <cell r="E19">
            <v>78</v>
          </cell>
        </row>
        <row r="20">
          <cell r="E20">
            <v>339</v>
          </cell>
        </row>
        <row r="21">
          <cell r="E21">
            <v>0</v>
          </cell>
        </row>
      </sheetData>
      <sheetData sheetId="78"/>
      <sheetData sheetId="79"/>
      <sheetData sheetId="80"/>
      <sheetData sheetId="81">
        <row r="7">
          <cell r="E7">
            <v>0</v>
          </cell>
        </row>
        <row r="8">
          <cell r="E8">
            <v>0</v>
          </cell>
        </row>
        <row r="9">
          <cell r="E9">
            <v>713</v>
          </cell>
        </row>
        <row r="10">
          <cell r="E10">
            <v>479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295</v>
          </cell>
        </row>
        <row r="15">
          <cell r="E15">
            <v>897</v>
          </cell>
        </row>
        <row r="16">
          <cell r="E16">
            <v>209</v>
          </cell>
        </row>
        <row r="17">
          <cell r="E17">
            <v>688</v>
          </cell>
        </row>
        <row r="18">
          <cell r="E18">
            <v>209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111</v>
          </cell>
        </row>
      </sheetData>
      <sheetData sheetId="82"/>
      <sheetData sheetId="83"/>
      <sheetData sheetId="84"/>
      <sheetData sheetId="85">
        <row r="7">
          <cell r="E7">
            <v>0</v>
          </cell>
        </row>
        <row r="8">
          <cell r="E8">
            <v>361</v>
          </cell>
        </row>
        <row r="9">
          <cell r="E9">
            <v>992</v>
          </cell>
        </row>
        <row r="10">
          <cell r="E10">
            <v>1262</v>
          </cell>
        </row>
        <row r="11">
          <cell r="E11">
            <v>0</v>
          </cell>
        </row>
        <row r="12">
          <cell r="E12">
            <v>90</v>
          </cell>
        </row>
        <row r="13">
          <cell r="E13">
            <v>270</v>
          </cell>
        </row>
        <row r="14">
          <cell r="E14">
            <v>721</v>
          </cell>
        </row>
        <row r="15">
          <cell r="E15">
            <v>541</v>
          </cell>
        </row>
        <row r="16">
          <cell r="E16">
            <v>451</v>
          </cell>
        </row>
        <row r="17">
          <cell r="E17">
            <v>631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180</v>
          </cell>
        </row>
        <row r="21">
          <cell r="E21">
            <v>0</v>
          </cell>
        </row>
      </sheetData>
      <sheetData sheetId="86"/>
      <sheetData sheetId="87">
        <row r="7">
          <cell r="E7">
            <v>0</v>
          </cell>
        </row>
        <row r="8">
          <cell r="E8">
            <v>587</v>
          </cell>
        </row>
        <row r="9">
          <cell r="E9">
            <v>655</v>
          </cell>
        </row>
        <row r="10">
          <cell r="E10">
            <v>1027</v>
          </cell>
        </row>
        <row r="11">
          <cell r="E11">
            <v>694</v>
          </cell>
        </row>
        <row r="12">
          <cell r="E12">
            <v>694</v>
          </cell>
        </row>
        <row r="13">
          <cell r="E13">
            <v>0</v>
          </cell>
        </row>
        <row r="14">
          <cell r="E14">
            <v>665</v>
          </cell>
        </row>
        <row r="15">
          <cell r="E15">
            <v>860</v>
          </cell>
        </row>
        <row r="16">
          <cell r="E16">
            <v>0</v>
          </cell>
        </row>
        <row r="17">
          <cell r="E17">
            <v>391</v>
          </cell>
        </row>
        <row r="18">
          <cell r="E18">
            <v>342</v>
          </cell>
        </row>
        <row r="19">
          <cell r="E19">
            <v>0</v>
          </cell>
        </row>
        <row r="20">
          <cell r="E20">
            <v>362</v>
          </cell>
        </row>
        <row r="21">
          <cell r="E21">
            <v>323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>
        <row r="7">
          <cell r="H7">
            <v>717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2"/>
  </sheetPr>
  <dimension ref="A1:Y20"/>
  <sheetViews>
    <sheetView tabSelected="1" view="pageBreakPreview" zoomScale="115" zoomScaleNormal="100" zoomScaleSheetLayoutView="115" workbookViewId="0"/>
  </sheetViews>
  <sheetFormatPr defaultColWidth="9" defaultRowHeight="11.25" x14ac:dyDescent="0.3"/>
  <cols>
    <col min="1" max="1" width="6.25" style="1" customWidth="1"/>
    <col min="2" max="2" width="6" style="1" customWidth="1"/>
    <col min="3" max="3" width="3.125" style="1" customWidth="1"/>
    <col min="4" max="25" width="5" style="1" customWidth="1"/>
    <col min="26" max="16384" width="9" style="1"/>
  </cols>
  <sheetData>
    <row r="1" spans="1:25" ht="17.25" customHeight="1" x14ac:dyDescent="0.3"/>
    <row r="2" spans="1:25" ht="25.5" x14ac:dyDescent="0.3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4" spans="1:25" s="7" customFormat="1" ht="26.25" customHeight="1" thickBot="1" x14ac:dyDescent="0.35">
      <c r="A4" s="2" t="s">
        <v>8</v>
      </c>
      <c r="B4" s="3" t="s">
        <v>0</v>
      </c>
      <c r="C4" s="4" t="s">
        <v>9</v>
      </c>
      <c r="D4" s="3" t="s">
        <v>10</v>
      </c>
      <c r="E4" s="3" t="s">
        <v>1</v>
      </c>
      <c r="F4" s="3" t="s">
        <v>11</v>
      </c>
      <c r="G4" s="3" t="s">
        <v>12</v>
      </c>
      <c r="H4" s="3" t="s">
        <v>2</v>
      </c>
      <c r="I4" s="3" t="s">
        <v>13</v>
      </c>
      <c r="J4" s="3" t="s">
        <v>14</v>
      </c>
      <c r="K4" s="3" t="s">
        <v>15</v>
      </c>
      <c r="L4" s="3" t="s">
        <v>3</v>
      </c>
      <c r="M4" s="3" t="s">
        <v>16</v>
      </c>
      <c r="N4" s="3" t="s">
        <v>17</v>
      </c>
      <c r="O4" s="3" t="s">
        <v>18</v>
      </c>
      <c r="P4" s="3" t="s">
        <v>4</v>
      </c>
      <c r="Q4" s="5" t="s">
        <v>19</v>
      </c>
      <c r="R4" s="3" t="s">
        <v>20</v>
      </c>
      <c r="S4" s="3" t="s">
        <v>5</v>
      </c>
      <c r="T4" s="3" t="s">
        <v>21</v>
      </c>
      <c r="U4" s="6" t="s">
        <v>22</v>
      </c>
      <c r="V4" s="11" t="s">
        <v>6</v>
      </c>
      <c r="W4" s="4" t="s">
        <v>23</v>
      </c>
      <c r="X4" s="4" t="s">
        <v>24</v>
      </c>
      <c r="Y4" s="5" t="s">
        <v>25</v>
      </c>
    </row>
    <row r="5" spans="1:25" s="7" customFormat="1" ht="27" customHeight="1" thickTop="1" x14ac:dyDescent="0.3">
      <c r="A5" s="12" t="s">
        <v>26</v>
      </c>
      <c r="B5" s="8">
        <f>SUM(D5:Y5)</f>
        <v>12264</v>
      </c>
      <c r="C5" s="13">
        <f>RANK(B5,$B$5:$B$19)</f>
        <v>8</v>
      </c>
      <c r="D5" s="8">
        <f>'[1]2부(종)'!F5</f>
        <v>1369</v>
      </c>
      <c r="E5" s="8">
        <f>[1]수영2!F7</f>
        <v>492</v>
      </c>
      <c r="F5" s="8">
        <f>[1]축구2!F7</f>
        <v>616</v>
      </c>
      <c r="G5" s="8">
        <f>[1]테니스2!F7</f>
        <v>400</v>
      </c>
      <c r="H5" s="8">
        <f>[1]정구2!F7</f>
        <v>348</v>
      </c>
      <c r="I5" s="8">
        <f>[1]배구2!F7</f>
        <v>1138</v>
      </c>
      <c r="J5" s="8">
        <f>[1]탁구2!F7</f>
        <v>400</v>
      </c>
      <c r="K5" s="8">
        <f>[1]복싱2!E7</f>
        <v>799</v>
      </c>
      <c r="L5" s="8">
        <f>[1]역도2!E7</f>
        <v>532</v>
      </c>
      <c r="M5" s="8">
        <f>[1]씨름2!E7</f>
        <v>0</v>
      </c>
      <c r="N5" s="8">
        <f>[1]유도2!E7</f>
        <v>427</v>
      </c>
      <c r="O5" s="8">
        <f>[1]검도2!F7</f>
        <v>829</v>
      </c>
      <c r="P5" s="8">
        <f>[1]궁도2!E7</f>
        <v>844</v>
      </c>
      <c r="Q5" s="8">
        <f>[1]배드민턴2!F7</f>
        <v>1280</v>
      </c>
      <c r="R5" s="8">
        <f>[1]태권도2!F7</f>
        <v>977</v>
      </c>
      <c r="S5" s="8">
        <f>[1]볼링2!F7</f>
        <v>450</v>
      </c>
      <c r="T5" s="8">
        <f>[1]골프2!E7</f>
        <v>476</v>
      </c>
      <c r="U5" s="9">
        <f>[1]보디빌딩2!E7</f>
        <v>887</v>
      </c>
      <c r="V5" s="9">
        <f>[1]우슈2!E7</f>
        <v>0</v>
      </c>
      <c r="W5" s="8">
        <f>[1]사격2!E7</f>
        <v>0</v>
      </c>
      <c r="X5" s="8">
        <f>[1]당구2!E7</f>
        <v>0</v>
      </c>
      <c r="Y5" s="8"/>
    </row>
    <row r="6" spans="1:25" s="7" customFormat="1" ht="27" customHeight="1" x14ac:dyDescent="0.3">
      <c r="A6" s="14" t="s">
        <v>27</v>
      </c>
      <c r="B6" s="8">
        <f t="shared" ref="B6:B19" si="0">SUM(D6:Y6)</f>
        <v>15113</v>
      </c>
      <c r="C6" s="13">
        <f t="shared" ref="C6:C19" si="1">RANK(B6,$B$5:$B$19)</f>
        <v>6</v>
      </c>
      <c r="D6" s="8">
        <f>'[1]2부(종)'!F6</f>
        <v>2045</v>
      </c>
      <c r="E6" s="8">
        <f>[1]수영2!F8</f>
        <v>872</v>
      </c>
      <c r="F6" s="8">
        <f>[1]축구2!F8</f>
        <v>986</v>
      </c>
      <c r="G6" s="8">
        <f>[1]테니스2!F8</f>
        <v>675</v>
      </c>
      <c r="H6" s="8">
        <f>[1]정구2!F8</f>
        <v>777</v>
      </c>
      <c r="I6" s="8">
        <f>[1]배구2!F8</f>
        <v>1106</v>
      </c>
      <c r="J6" s="8">
        <f>[1]탁구2!F8</f>
        <v>1100</v>
      </c>
      <c r="K6" s="8">
        <f>[1]복싱2!E8</f>
        <v>530</v>
      </c>
      <c r="L6" s="8">
        <f>[1]역도2!E8</f>
        <v>0</v>
      </c>
      <c r="M6" s="8">
        <f>[1]씨름2!E8</f>
        <v>247</v>
      </c>
      <c r="N6" s="8">
        <f>[1]유도2!E8</f>
        <v>782</v>
      </c>
      <c r="O6" s="8">
        <f>[1]검도2!F8</f>
        <v>860</v>
      </c>
      <c r="P6" s="8">
        <f>[1]궁도2!E8</f>
        <v>657</v>
      </c>
      <c r="Q6" s="8">
        <f>[1]배드민턴2!F8</f>
        <v>693</v>
      </c>
      <c r="R6" s="8">
        <f>[1]태권도2!F8</f>
        <v>594</v>
      </c>
      <c r="S6" s="8">
        <f>[1]볼링2!F8</f>
        <v>1050</v>
      </c>
      <c r="T6" s="8">
        <f>[1]골프2!E8</f>
        <v>667</v>
      </c>
      <c r="U6" s="9">
        <f>[1]보디빌딩2!E8</f>
        <v>104</v>
      </c>
      <c r="V6" s="9">
        <f>[1]우슈2!E8</f>
        <v>0</v>
      </c>
      <c r="W6" s="10">
        <f>[1]사격2!E8</f>
        <v>361</v>
      </c>
      <c r="X6" s="8">
        <f>[1]당구2!E8</f>
        <v>587</v>
      </c>
      <c r="Y6" s="8">
        <v>420</v>
      </c>
    </row>
    <row r="7" spans="1:25" s="7" customFormat="1" ht="27" customHeight="1" x14ac:dyDescent="0.3">
      <c r="A7" s="14" t="s">
        <v>28</v>
      </c>
      <c r="B7" s="8">
        <f t="shared" si="0"/>
        <v>24255</v>
      </c>
      <c r="C7" s="13">
        <f t="shared" si="1"/>
        <v>2</v>
      </c>
      <c r="D7" s="8">
        <f>'[1]2부(종)'!F7</f>
        <v>2978</v>
      </c>
      <c r="E7" s="8">
        <f>[1]수영2!F9</f>
        <v>1451</v>
      </c>
      <c r="F7" s="8">
        <f>[1]축구2!F9</f>
        <v>1685</v>
      </c>
      <c r="G7" s="8">
        <f>[1]테니스2!F9</f>
        <v>1225</v>
      </c>
      <c r="H7" s="8">
        <f>[1]정구2!F9</f>
        <v>1393</v>
      </c>
      <c r="I7" s="8">
        <f>[1]배구2!F9</f>
        <v>506</v>
      </c>
      <c r="J7" s="8">
        <f>[1]탁구2!F9</f>
        <v>950</v>
      </c>
      <c r="K7" s="8">
        <f>[1]복싱2!E9</f>
        <v>1210</v>
      </c>
      <c r="L7" s="8">
        <f>[1]역도2!E9</f>
        <v>914</v>
      </c>
      <c r="M7" s="8">
        <f>[1]씨름2!E9</f>
        <v>546</v>
      </c>
      <c r="N7" s="8">
        <f>[1]유도2!E9</f>
        <v>836</v>
      </c>
      <c r="O7" s="8">
        <f>[1]검도2!F9</f>
        <v>645</v>
      </c>
      <c r="P7" s="8">
        <f>[1]궁도2!E9</f>
        <v>1407</v>
      </c>
      <c r="Q7" s="8">
        <f>[1]배드민턴2!F9</f>
        <v>853</v>
      </c>
      <c r="R7" s="8">
        <f>[1]태권도2!F9</f>
        <v>1098</v>
      </c>
      <c r="S7" s="8">
        <f>[1]볼링2!F9</f>
        <v>150</v>
      </c>
      <c r="T7" s="8">
        <f>[1]골프2!E9</f>
        <v>1333</v>
      </c>
      <c r="U7" s="9">
        <f>[1]보디빌딩2!E9</f>
        <v>1435</v>
      </c>
      <c r="V7" s="9">
        <f>[1]우슈2!E9</f>
        <v>713</v>
      </c>
      <c r="W7" s="10">
        <f>[1]사격2!E9</f>
        <v>992</v>
      </c>
      <c r="X7" s="8">
        <f>[1]당구2!E9</f>
        <v>655</v>
      </c>
      <c r="Y7" s="10">
        <v>1280</v>
      </c>
    </row>
    <row r="8" spans="1:25" s="7" customFormat="1" ht="27" customHeight="1" x14ac:dyDescent="0.3">
      <c r="A8" s="14" t="s">
        <v>29</v>
      </c>
      <c r="B8" s="8">
        <f t="shared" si="0"/>
        <v>22879</v>
      </c>
      <c r="C8" s="13">
        <f t="shared" si="1"/>
        <v>3</v>
      </c>
      <c r="D8" s="8">
        <f>'[1]2부(종)'!F8</f>
        <v>3835</v>
      </c>
      <c r="E8" s="8">
        <f>[1]수영2!F10</f>
        <v>294</v>
      </c>
      <c r="F8" s="8">
        <f>[1]축구2!F10</f>
        <v>1192</v>
      </c>
      <c r="G8" s="8">
        <f>[1]테니스2!F10</f>
        <v>1325</v>
      </c>
      <c r="H8" s="8">
        <f>[1]정구2!F10</f>
        <v>1018</v>
      </c>
      <c r="I8" s="8">
        <f>[1]배구2!F10</f>
        <v>537</v>
      </c>
      <c r="J8" s="8">
        <f>[1]탁구2!F10</f>
        <v>950</v>
      </c>
      <c r="K8" s="8">
        <f>[1]복싱2!E10</f>
        <v>1113</v>
      </c>
      <c r="L8" s="8">
        <f>[1]역도2!E10</f>
        <v>681</v>
      </c>
      <c r="M8" s="8">
        <f>[1]씨름2!E10</f>
        <v>493</v>
      </c>
      <c r="N8" s="8">
        <f>[1]유도2!E10</f>
        <v>1336</v>
      </c>
      <c r="O8" s="8">
        <f>[1]검도2!F10</f>
        <v>553</v>
      </c>
      <c r="P8" s="8">
        <f>[1]궁도2!E10</f>
        <v>1032</v>
      </c>
      <c r="Q8" s="8">
        <f>[1]배드민턴2!F10</f>
        <v>1200</v>
      </c>
      <c r="R8" s="8">
        <f>[1]태권도2!F10</f>
        <v>1034</v>
      </c>
      <c r="S8" s="8">
        <f>[1]볼링2!F10</f>
        <v>1500</v>
      </c>
      <c r="T8" s="8">
        <f>[1]골프2!E10</f>
        <v>381</v>
      </c>
      <c r="U8" s="9">
        <f>[1]보디빌딩2!E10</f>
        <v>1017</v>
      </c>
      <c r="V8" s="9">
        <f>[1]우슈2!E10</f>
        <v>479</v>
      </c>
      <c r="W8" s="10">
        <f>[1]사격2!E10</f>
        <v>1262</v>
      </c>
      <c r="X8" s="8">
        <f>[1]당구2!E10</f>
        <v>1027</v>
      </c>
      <c r="Y8" s="10">
        <v>620</v>
      </c>
    </row>
    <row r="9" spans="1:25" s="7" customFormat="1" ht="27" customHeight="1" x14ac:dyDescent="0.3">
      <c r="A9" s="14" t="s">
        <v>30</v>
      </c>
      <c r="B9" s="8">
        <f t="shared" si="0"/>
        <v>8342</v>
      </c>
      <c r="C9" s="13">
        <f t="shared" si="1"/>
        <v>14</v>
      </c>
      <c r="D9" s="8">
        <f>'[1]2부(종)'!F9</f>
        <v>558</v>
      </c>
      <c r="E9" s="8">
        <f>[1]수영2!F11</f>
        <v>346</v>
      </c>
      <c r="F9" s="8">
        <f>[1]축구2!F11</f>
        <v>247</v>
      </c>
      <c r="G9" s="8">
        <f>[1]테니스2!F11</f>
        <v>675</v>
      </c>
      <c r="H9" s="8">
        <f>[1]정구2!F11</f>
        <v>0</v>
      </c>
      <c r="I9" s="8">
        <f>[1]배구2!F11</f>
        <v>758</v>
      </c>
      <c r="J9" s="8">
        <f>[1]탁구2!F11</f>
        <v>950</v>
      </c>
      <c r="K9" s="8">
        <f>[1]복싱2!E11</f>
        <v>344</v>
      </c>
      <c r="L9" s="8">
        <f>[1]역도2!E11</f>
        <v>316</v>
      </c>
      <c r="M9" s="8">
        <f>[1]씨름2!E11</f>
        <v>0</v>
      </c>
      <c r="N9" s="8">
        <f>[1]유도2!E11</f>
        <v>209</v>
      </c>
      <c r="O9" s="8">
        <f>[1]검도2!F11</f>
        <v>338</v>
      </c>
      <c r="P9" s="8">
        <f>[1]궁도2!E11</f>
        <v>0</v>
      </c>
      <c r="Q9" s="8">
        <f>[1]배드민턴2!F11</f>
        <v>400</v>
      </c>
      <c r="R9" s="8">
        <f>[1]태권도2!F11</f>
        <v>300</v>
      </c>
      <c r="S9" s="8">
        <f>[1]볼링2!F11</f>
        <v>950</v>
      </c>
      <c r="T9" s="8">
        <f>[1]골프2!E11</f>
        <v>1048</v>
      </c>
      <c r="U9" s="9">
        <f>[1]보디빌딩2!E11</f>
        <v>209</v>
      </c>
      <c r="V9" s="9">
        <f>[1]우슈2!E11</f>
        <v>0</v>
      </c>
      <c r="W9" s="10">
        <f>[1]사격2!E11</f>
        <v>0</v>
      </c>
      <c r="X9" s="8">
        <f>[1]당구2!E11</f>
        <v>694</v>
      </c>
      <c r="Y9" s="10"/>
    </row>
    <row r="10" spans="1:25" s="7" customFormat="1" ht="27" customHeight="1" x14ac:dyDescent="0.3">
      <c r="A10" s="14" t="s">
        <v>31</v>
      </c>
      <c r="B10" s="8">
        <f t="shared" si="0"/>
        <v>13825</v>
      </c>
      <c r="C10" s="13">
        <f t="shared" si="1"/>
        <v>7</v>
      </c>
      <c r="D10" s="8">
        <f>'[1]2부(종)'!F10</f>
        <v>1742</v>
      </c>
      <c r="E10" s="8">
        <f>[1]수영2!F12</f>
        <v>501</v>
      </c>
      <c r="F10" s="8">
        <f>[1]축구2!F12</f>
        <v>863</v>
      </c>
      <c r="G10" s="8">
        <f>[1]테니스2!F12</f>
        <v>1225</v>
      </c>
      <c r="H10" s="8">
        <f>[1]정구2!F12</f>
        <v>1152</v>
      </c>
      <c r="I10" s="8">
        <f>[1]배구2!F12</f>
        <v>1106</v>
      </c>
      <c r="J10" s="8">
        <f>[1]탁구2!F12</f>
        <v>400</v>
      </c>
      <c r="K10" s="8">
        <f>[1]복싱2!E12</f>
        <v>389</v>
      </c>
      <c r="L10" s="8">
        <f>[1]역도2!E12</f>
        <v>0</v>
      </c>
      <c r="M10" s="8">
        <f>[1]씨름2!E12</f>
        <v>0</v>
      </c>
      <c r="N10" s="8">
        <f>[1]유도2!E12</f>
        <v>636</v>
      </c>
      <c r="O10" s="8">
        <f>[1]검도2!F12</f>
        <v>1136</v>
      </c>
      <c r="P10" s="8">
        <f>[1]궁도2!E12</f>
        <v>375</v>
      </c>
      <c r="Q10" s="8">
        <f>[1]배드민턴2!F12</f>
        <v>667</v>
      </c>
      <c r="R10" s="8">
        <f>[1]태권도2!F12</f>
        <v>287</v>
      </c>
      <c r="S10" s="8">
        <f>[1]볼링2!F12</f>
        <v>900</v>
      </c>
      <c r="T10" s="8">
        <f>[1]골프2!E12</f>
        <v>857</v>
      </c>
      <c r="U10" s="9">
        <f>[1]보디빌딩2!E12</f>
        <v>365</v>
      </c>
      <c r="V10" s="9">
        <f>[1]우슈2!E12</f>
        <v>0</v>
      </c>
      <c r="W10" s="10">
        <f>[1]사격2!E12</f>
        <v>90</v>
      </c>
      <c r="X10" s="8">
        <f>[1]당구2!E12</f>
        <v>694</v>
      </c>
      <c r="Y10" s="10">
        <v>440</v>
      </c>
    </row>
    <row r="11" spans="1:25" s="7" customFormat="1" ht="27" customHeight="1" x14ac:dyDescent="0.3">
      <c r="A11" s="14" t="s">
        <v>32</v>
      </c>
      <c r="B11" s="8">
        <f t="shared" si="0"/>
        <v>8934</v>
      </c>
      <c r="C11" s="13">
        <f t="shared" si="1"/>
        <v>12</v>
      </c>
      <c r="D11" s="8">
        <f>'[1]2부(종)'!F11</f>
        <v>1261</v>
      </c>
      <c r="E11" s="8">
        <f>[1]수영2!F13</f>
        <v>0</v>
      </c>
      <c r="F11" s="8">
        <f>[1]축구2!F13</f>
        <v>123</v>
      </c>
      <c r="G11" s="8">
        <f>[1]테니스2!F13</f>
        <v>400</v>
      </c>
      <c r="H11" s="8">
        <f>[1]정구2!F13</f>
        <v>589</v>
      </c>
      <c r="I11" s="8">
        <f>[1]배구2!F13</f>
        <v>727</v>
      </c>
      <c r="J11" s="8">
        <f>[1]탁구2!F13</f>
        <v>675</v>
      </c>
      <c r="K11" s="8">
        <f>[1]복싱2!E13</f>
        <v>0</v>
      </c>
      <c r="L11" s="8">
        <f>[1]역도2!E13</f>
        <v>183</v>
      </c>
      <c r="M11" s="8">
        <f>[1]씨름2!E13</f>
        <v>0</v>
      </c>
      <c r="N11" s="8">
        <f>[1]유도2!E13</f>
        <v>600</v>
      </c>
      <c r="O11" s="8">
        <f>[1]검도2!F13</f>
        <v>215</v>
      </c>
      <c r="P11" s="8">
        <f>[1]궁도2!E13</f>
        <v>0</v>
      </c>
      <c r="Q11" s="8">
        <f>[1]배드민턴2!F13</f>
        <v>960</v>
      </c>
      <c r="R11" s="8">
        <f>[1]태권도2!F13</f>
        <v>619</v>
      </c>
      <c r="S11" s="8">
        <f>[1]볼링2!F13</f>
        <v>950</v>
      </c>
      <c r="T11" s="8">
        <f>[1]골프2!E13</f>
        <v>952</v>
      </c>
      <c r="U11" s="9">
        <f>[1]보디빌딩2!E13</f>
        <v>0</v>
      </c>
      <c r="V11" s="9">
        <f>[1]우슈2!E13</f>
        <v>0</v>
      </c>
      <c r="W11" s="10">
        <f>[1]사격2!E13</f>
        <v>270</v>
      </c>
      <c r="X11" s="8">
        <f>[1]당구2!E13</f>
        <v>0</v>
      </c>
      <c r="Y11" s="10">
        <v>410</v>
      </c>
    </row>
    <row r="12" spans="1:25" s="7" customFormat="1" ht="27" customHeight="1" x14ac:dyDescent="0.3">
      <c r="A12" s="14" t="s">
        <v>33</v>
      </c>
      <c r="B12" s="8">
        <f t="shared" si="0"/>
        <v>16438</v>
      </c>
      <c r="C12" s="13">
        <f t="shared" si="1"/>
        <v>5</v>
      </c>
      <c r="D12" s="8">
        <f>'[1]2부(종)'!F12</f>
        <v>2310</v>
      </c>
      <c r="E12" s="8">
        <f>[1]수영2!F14</f>
        <v>1123</v>
      </c>
      <c r="F12" s="8">
        <f>[1]축구2!F14</f>
        <v>1233</v>
      </c>
      <c r="G12" s="8">
        <f>[1]테니스2!F14</f>
        <v>1100</v>
      </c>
      <c r="H12" s="8">
        <f>[1]정구2!F14</f>
        <v>589</v>
      </c>
      <c r="I12" s="8">
        <f>[1]배구2!F14</f>
        <v>1043</v>
      </c>
      <c r="J12" s="8">
        <f>[1]탁구2!F14</f>
        <v>1175</v>
      </c>
      <c r="K12" s="8">
        <f>[1]복싱2!E14</f>
        <v>986</v>
      </c>
      <c r="L12" s="8">
        <f>[1]역도2!E14</f>
        <v>266</v>
      </c>
      <c r="M12" s="8">
        <f>[1]씨름2!E14</f>
        <v>0</v>
      </c>
      <c r="N12" s="8">
        <f>[1]유도2!E14</f>
        <v>518</v>
      </c>
      <c r="O12" s="8">
        <f>[1]검도2!F14</f>
        <v>1044</v>
      </c>
      <c r="P12" s="8">
        <f>[1]궁도2!E14</f>
        <v>281</v>
      </c>
      <c r="Q12" s="8">
        <f>[1]배드민턴2!F14</f>
        <v>1120</v>
      </c>
      <c r="R12" s="8">
        <f>[1]태권도2!F14</f>
        <v>1079</v>
      </c>
      <c r="S12" s="8">
        <f>[1]볼링2!F14</f>
        <v>700</v>
      </c>
      <c r="T12" s="8">
        <f>[1]골프2!E14</f>
        <v>190</v>
      </c>
      <c r="U12" s="9">
        <f>[1]보디빌딩2!E14</f>
        <v>0</v>
      </c>
      <c r="V12" s="9">
        <f>[1]우슈2!E14</f>
        <v>295</v>
      </c>
      <c r="W12" s="10">
        <f>[1]사격2!E14</f>
        <v>721</v>
      </c>
      <c r="X12" s="8">
        <f>[1]당구2!E14</f>
        <v>665</v>
      </c>
      <c r="Y12" s="10"/>
    </row>
    <row r="13" spans="1:25" s="7" customFormat="1" ht="27" customHeight="1" x14ac:dyDescent="0.3">
      <c r="A13" s="14" t="s">
        <v>34</v>
      </c>
      <c r="B13" s="8">
        <f t="shared" si="0"/>
        <v>29663</v>
      </c>
      <c r="C13" s="13">
        <f t="shared" si="1"/>
        <v>1</v>
      </c>
      <c r="D13" s="8">
        <f>'[1]2부(종)'!F13</f>
        <v>4880</v>
      </c>
      <c r="E13" s="8">
        <f>[1]수영2!F15</f>
        <v>1278</v>
      </c>
      <c r="F13" s="8">
        <f>[1]축구2!F15</f>
        <v>1356</v>
      </c>
      <c r="G13" s="8">
        <f>[1]테니스2!F15</f>
        <v>1250</v>
      </c>
      <c r="H13" s="8">
        <f>[1]정구2!F15</f>
        <v>1179</v>
      </c>
      <c r="I13" s="8">
        <f>[1]배구2!F15</f>
        <v>948</v>
      </c>
      <c r="J13" s="8">
        <f>[1]탁구2!F15</f>
        <v>1450</v>
      </c>
      <c r="K13" s="8">
        <f>[1]복싱2!E15</f>
        <v>1307</v>
      </c>
      <c r="L13" s="8">
        <f>[1]역도2!E15</f>
        <v>1711</v>
      </c>
      <c r="M13" s="8">
        <f>[1]씨름2!E15</f>
        <v>581</v>
      </c>
      <c r="N13" s="8">
        <f>[1]유도2!E15</f>
        <v>1100</v>
      </c>
      <c r="O13" s="8">
        <f>[1]검도2!F15</f>
        <v>1228</v>
      </c>
      <c r="P13" s="8">
        <f>[1]궁도2!E15</f>
        <v>844</v>
      </c>
      <c r="Q13" s="8">
        <f>[1]배드민턴2!F15</f>
        <v>1547</v>
      </c>
      <c r="R13" s="8">
        <f>[1]태권도2!F15</f>
        <v>1660</v>
      </c>
      <c r="S13" s="8">
        <f>[1]볼링2!F15</f>
        <v>1000</v>
      </c>
      <c r="T13" s="8">
        <f>[1]골프2!E15</f>
        <v>1333</v>
      </c>
      <c r="U13" s="9">
        <f>[1]보디빌딩2!E15</f>
        <v>1383</v>
      </c>
      <c r="V13" s="9">
        <f>[1]우슈2!E15</f>
        <v>897</v>
      </c>
      <c r="W13" s="10">
        <f>[1]사격2!E15</f>
        <v>541</v>
      </c>
      <c r="X13" s="8">
        <f>[1]당구2!E15</f>
        <v>860</v>
      </c>
      <c r="Y13" s="10">
        <v>1330</v>
      </c>
    </row>
    <row r="14" spans="1:25" s="7" customFormat="1" ht="27" customHeight="1" x14ac:dyDescent="0.3">
      <c r="A14" s="14" t="s">
        <v>35</v>
      </c>
      <c r="B14" s="8">
        <f t="shared" si="0"/>
        <v>9284</v>
      </c>
      <c r="C14" s="13">
        <f t="shared" si="1"/>
        <v>11</v>
      </c>
      <c r="D14" s="8">
        <f>'[1]2부(종)'!F14</f>
        <v>1072</v>
      </c>
      <c r="E14" s="8">
        <f>[1]수영2!F16</f>
        <v>0</v>
      </c>
      <c r="F14" s="8">
        <f>[1]축구2!F16</f>
        <v>247</v>
      </c>
      <c r="G14" s="8">
        <f>[1]테니스2!F16</f>
        <v>675</v>
      </c>
      <c r="H14" s="8">
        <f>[1]정구2!F16</f>
        <v>589</v>
      </c>
      <c r="I14" s="8">
        <f>[1]배구2!F16</f>
        <v>0</v>
      </c>
      <c r="J14" s="8">
        <f>[1]탁구2!F16</f>
        <v>400</v>
      </c>
      <c r="K14" s="8">
        <f>[1]복싱2!E16</f>
        <v>516</v>
      </c>
      <c r="L14" s="8">
        <f>[1]역도2!E16</f>
        <v>0</v>
      </c>
      <c r="M14" s="8">
        <f>[1]씨름2!E16</f>
        <v>0</v>
      </c>
      <c r="N14" s="8">
        <f>[1]유도2!E16</f>
        <v>0</v>
      </c>
      <c r="O14" s="8">
        <f>[1]검도2!F16</f>
        <v>215</v>
      </c>
      <c r="P14" s="8">
        <f>[1]궁도2!E16</f>
        <v>1407</v>
      </c>
      <c r="Q14" s="8">
        <f>[1]배드민턴2!F16</f>
        <v>693</v>
      </c>
      <c r="R14" s="8">
        <f>[1]태권도2!F16</f>
        <v>677</v>
      </c>
      <c r="S14" s="8">
        <f>[1]볼링2!F16</f>
        <v>500</v>
      </c>
      <c r="T14" s="8">
        <f>[1]골프2!E16</f>
        <v>1143</v>
      </c>
      <c r="U14" s="9">
        <f>[1]보디빌딩2!E16</f>
        <v>0</v>
      </c>
      <c r="V14" s="9">
        <f>[1]우슈2!E16</f>
        <v>209</v>
      </c>
      <c r="W14" s="10">
        <f>[1]사격2!E16</f>
        <v>451</v>
      </c>
      <c r="X14" s="8">
        <f>[1]당구2!E16</f>
        <v>0</v>
      </c>
      <c r="Y14" s="10">
        <v>490</v>
      </c>
    </row>
    <row r="15" spans="1:25" s="7" customFormat="1" ht="27" customHeight="1" x14ac:dyDescent="0.3">
      <c r="A15" s="14" t="s">
        <v>36</v>
      </c>
      <c r="B15" s="8">
        <f t="shared" si="0"/>
        <v>16742</v>
      </c>
      <c r="C15" s="13">
        <f t="shared" si="1"/>
        <v>4</v>
      </c>
      <c r="D15" s="8">
        <f>'[1]2부(종)'!F15</f>
        <v>2793</v>
      </c>
      <c r="E15" s="8">
        <f>[1]수영2!F17</f>
        <v>907</v>
      </c>
      <c r="F15" s="8">
        <f>[1]축구2!F17</f>
        <v>1233</v>
      </c>
      <c r="G15" s="8">
        <f>[1]테니스2!F17</f>
        <v>900</v>
      </c>
      <c r="H15" s="8">
        <f>[1]정구2!F17</f>
        <v>857</v>
      </c>
      <c r="I15" s="8">
        <f>[1]배구2!F17</f>
        <v>158</v>
      </c>
      <c r="J15" s="8">
        <f>[1]탁구2!F17</f>
        <v>825</v>
      </c>
      <c r="K15" s="8">
        <f>[1]복싱2!E17</f>
        <v>575</v>
      </c>
      <c r="L15" s="8">
        <f>[1]역도2!E17</f>
        <v>498</v>
      </c>
      <c r="M15" s="8">
        <f>[1]씨름2!E17</f>
        <v>845</v>
      </c>
      <c r="N15" s="8">
        <f>[1]유도2!E17</f>
        <v>1209</v>
      </c>
      <c r="O15" s="8">
        <f>[1]검도2!F17</f>
        <v>215</v>
      </c>
      <c r="P15" s="8">
        <f>[1]궁도2!E17</f>
        <v>469</v>
      </c>
      <c r="Q15" s="8">
        <f>[1]배드민턴2!F17</f>
        <v>667</v>
      </c>
      <c r="R15" s="8">
        <f>[1]태권도2!F17</f>
        <v>957</v>
      </c>
      <c r="S15" s="8">
        <f>[1]볼링2!F17</f>
        <v>850</v>
      </c>
      <c r="T15" s="8">
        <f>[1]골프2!E17</f>
        <v>571</v>
      </c>
      <c r="U15" s="9">
        <f>[1]보디빌딩2!E17</f>
        <v>443</v>
      </c>
      <c r="V15" s="9">
        <f>[1]우슈2!E17</f>
        <v>688</v>
      </c>
      <c r="W15" s="10">
        <f>[1]사격2!E17</f>
        <v>631</v>
      </c>
      <c r="X15" s="8">
        <f>[1]당구2!E17</f>
        <v>391</v>
      </c>
      <c r="Y15" s="10">
        <v>60</v>
      </c>
    </row>
    <row r="16" spans="1:25" s="7" customFormat="1" ht="27" customHeight="1" x14ac:dyDescent="0.3">
      <c r="A16" s="14" t="s">
        <v>37</v>
      </c>
      <c r="B16" s="8">
        <f t="shared" si="0"/>
        <v>11015</v>
      </c>
      <c r="C16" s="13">
        <f t="shared" si="1"/>
        <v>9</v>
      </c>
      <c r="D16" s="8">
        <f>'[1]2부(종)'!F16</f>
        <v>769</v>
      </c>
      <c r="E16" s="8">
        <f>[1]수영2!F18</f>
        <v>138</v>
      </c>
      <c r="F16" s="8">
        <f>[1]축구2!F18</f>
        <v>616</v>
      </c>
      <c r="G16" s="8">
        <v>400</v>
      </c>
      <c r="H16" s="8">
        <f>[1]정구2!F18</f>
        <v>348</v>
      </c>
      <c r="I16" s="8">
        <f>[1]배구2!F18</f>
        <v>284</v>
      </c>
      <c r="J16" s="8">
        <f>[1]탁구2!F18</f>
        <v>1100</v>
      </c>
      <c r="K16" s="8">
        <f>[1]복싱2!E18</f>
        <v>702</v>
      </c>
      <c r="L16" s="8">
        <f>[1]역도2!E18</f>
        <v>83</v>
      </c>
      <c r="M16" s="8">
        <f>[1]씨름2!E18</f>
        <v>0</v>
      </c>
      <c r="N16" s="8">
        <f>[1]유도2!E18</f>
        <v>618</v>
      </c>
      <c r="O16" s="8">
        <f>[1]검도2!F18</f>
        <v>1136</v>
      </c>
      <c r="P16" s="8">
        <f>[1]궁도2!E18</f>
        <v>188</v>
      </c>
      <c r="Q16" s="8">
        <f>[1]배드민턴2!F18</f>
        <v>907</v>
      </c>
      <c r="R16" s="8">
        <f>[1]태권도2!F18</f>
        <v>370</v>
      </c>
      <c r="S16" s="8">
        <f>[1]볼링2!F18</f>
        <v>1250</v>
      </c>
      <c r="T16" s="8">
        <f>[1]골프2!E18</f>
        <v>286</v>
      </c>
      <c r="U16" s="9">
        <f>[1]보디빌딩2!E18</f>
        <v>339</v>
      </c>
      <c r="V16" s="9">
        <f>[1]우슈2!E18</f>
        <v>209</v>
      </c>
      <c r="W16" s="10">
        <f>[1]사격2!E18</f>
        <v>0</v>
      </c>
      <c r="X16" s="8">
        <f>[1]당구2!E18</f>
        <v>342</v>
      </c>
      <c r="Y16" s="10">
        <v>930</v>
      </c>
    </row>
    <row r="17" spans="1:25" s="7" customFormat="1" ht="27" customHeight="1" x14ac:dyDescent="0.3">
      <c r="A17" s="14" t="s">
        <v>38</v>
      </c>
      <c r="B17" s="8">
        <f t="shared" si="0"/>
        <v>7993</v>
      </c>
      <c r="C17" s="13">
        <f t="shared" si="1"/>
        <v>15</v>
      </c>
      <c r="D17" s="8">
        <f>'[1]2부(종)'!F17</f>
        <v>1634</v>
      </c>
      <c r="E17" s="8">
        <f>[1]수영2!F19</f>
        <v>121</v>
      </c>
      <c r="F17" s="8">
        <f>[1]축구2!F19</f>
        <v>740</v>
      </c>
      <c r="G17" s="8">
        <f>[1]테니스2!F19</f>
        <v>400</v>
      </c>
      <c r="H17" s="8">
        <f>[1]정구2!F19</f>
        <v>348</v>
      </c>
      <c r="I17" s="8">
        <f>[1]배구2!F19</f>
        <v>632</v>
      </c>
      <c r="J17" s="8">
        <f>[1]탁구2!F19</f>
        <v>825</v>
      </c>
      <c r="K17" s="8">
        <f>[1]복싱2!E19</f>
        <v>314</v>
      </c>
      <c r="L17" s="8">
        <f>[1]역도2!E19</f>
        <v>0</v>
      </c>
      <c r="M17" s="8">
        <f>[1]씨름2!E19</f>
        <v>0</v>
      </c>
      <c r="N17" s="8">
        <f>[1]유도2!E19</f>
        <v>664</v>
      </c>
      <c r="O17" s="8">
        <f>[1]검도2!F19</f>
        <v>1535</v>
      </c>
      <c r="P17" s="8">
        <f>[1]궁도2!E19</f>
        <v>94</v>
      </c>
      <c r="Q17" s="8">
        <f>[1]배드민턴2!F19</f>
        <v>213</v>
      </c>
      <c r="R17" s="8">
        <f>[1]태권도2!F19</f>
        <v>0</v>
      </c>
      <c r="S17" s="8">
        <f>[1]볼링2!F19</f>
        <v>250</v>
      </c>
      <c r="T17" s="8">
        <f>[1]골프2!E19</f>
        <v>95</v>
      </c>
      <c r="U17" s="9">
        <f>[1]보디빌딩2!E19</f>
        <v>78</v>
      </c>
      <c r="V17" s="9">
        <f>[1]우슈2!E19</f>
        <v>0</v>
      </c>
      <c r="W17" s="10">
        <f>[1]사격2!E19</f>
        <v>0</v>
      </c>
      <c r="X17" s="8">
        <f>[1]당구2!E19</f>
        <v>0</v>
      </c>
      <c r="Y17" s="10">
        <v>50</v>
      </c>
    </row>
    <row r="18" spans="1:25" s="7" customFormat="1" ht="27" customHeight="1" x14ac:dyDescent="0.3">
      <c r="A18" s="14" t="s">
        <v>39</v>
      </c>
      <c r="B18" s="8">
        <f t="shared" si="0"/>
        <v>9429</v>
      </c>
      <c r="C18" s="13">
        <f t="shared" si="1"/>
        <v>10</v>
      </c>
      <c r="D18" s="8">
        <f>'[1]2부(종)'!F18</f>
        <v>323</v>
      </c>
      <c r="E18" s="8">
        <f>[1]수영2!F20</f>
        <v>276</v>
      </c>
      <c r="F18" s="8">
        <f>[1]축구2!F20</f>
        <v>247</v>
      </c>
      <c r="G18" s="8">
        <f>[1]테니스2!F20</f>
        <v>950</v>
      </c>
      <c r="H18" s="8">
        <f>[1]정구2!F20</f>
        <v>455</v>
      </c>
      <c r="I18" s="8">
        <f>[1]배구2!F20</f>
        <v>0</v>
      </c>
      <c r="J18" s="8">
        <f>[1]탁구2!F20</f>
        <v>400</v>
      </c>
      <c r="K18" s="8">
        <f>[1]복싱2!E20</f>
        <v>0</v>
      </c>
      <c r="L18" s="8">
        <f>[1]역도2!E20</f>
        <v>0</v>
      </c>
      <c r="M18" s="8">
        <f>[1]씨름2!E20</f>
        <v>53</v>
      </c>
      <c r="N18" s="8">
        <f>[1]유도2!E20</f>
        <v>0</v>
      </c>
      <c r="O18" s="8">
        <f>[1]검도2!F20</f>
        <v>553</v>
      </c>
      <c r="P18" s="8">
        <f>[1]궁도2!E20</f>
        <v>563</v>
      </c>
      <c r="Q18" s="8">
        <f>[1]배드민턴2!F20</f>
        <v>400</v>
      </c>
      <c r="R18" s="8">
        <f>[1]태권도2!F20</f>
        <v>243</v>
      </c>
      <c r="S18" s="8">
        <f>[1]볼링2!F20</f>
        <v>1300</v>
      </c>
      <c r="T18" s="8">
        <f>[1]골프2!E20</f>
        <v>1905</v>
      </c>
      <c r="U18" s="9">
        <f>[1]보디빌딩2!E20</f>
        <v>339</v>
      </c>
      <c r="V18" s="9">
        <f>[1]우슈2!E20</f>
        <v>0</v>
      </c>
      <c r="W18" s="10">
        <f>[1]사격2!E20</f>
        <v>180</v>
      </c>
      <c r="X18" s="8">
        <f>[1]당구2!E20</f>
        <v>362</v>
      </c>
      <c r="Y18" s="10">
        <v>880</v>
      </c>
    </row>
    <row r="19" spans="1:25" s="7" customFormat="1" ht="27" customHeight="1" x14ac:dyDescent="0.3">
      <c r="A19" s="14" t="s">
        <v>40</v>
      </c>
      <c r="B19" s="8">
        <f t="shared" si="0"/>
        <v>8748</v>
      </c>
      <c r="C19" s="13">
        <f t="shared" si="1"/>
        <v>13</v>
      </c>
      <c r="D19" s="8">
        <f>'[1]2부(종)'!F19</f>
        <v>1128</v>
      </c>
      <c r="E19" s="8">
        <f>[1]수영2!F21</f>
        <v>0</v>
      </c>
      <c r="F19" s="8">
        <f>[1]축구2!F21</f>
        <v>616</v>
      </c>
      <c r="G19" s="8">
        <f>[1]테니스2!F21</f>
        <v>400</v>
      </c>
      <c r="H19" s="8">
        <f>[1]정구2!F21</f>
        <v>857</v>
      </c>
      <c r="I19" s="8">
        <f>[1]배구2!F21</f>
        <v>158</v>
      </c>
      <c r="J19" s="8">
        <f>[1]탁구2!F21</f>
        <v>400</v>
      </c>
      <c r="K19" s="8">
        <f>[1]복싱2!E21</f>
        <v>314</v>
      </c>
      <c r="L19" s="8">
        <f>[1]역도2!E21</f>
        <v>316</v>
      </c>
      <c r="M19" s="8">
        <f>[1]씨름2!E21</f>
        <v>35</v>
      </c>
      <c r="N19" s="8">
        <f>[1]유도2!E21</f>
        <v>164</v>
      </c>
      <c r="O19" s="8">
        <f>[1]검도2!F21</f>
        <v>0</v>
      </c>
      <c r="P19" s="8">
        <f>[1]궁도2!E21</f>
        <v>938</v>
      </c>
      <c r="Q19" s="8">
        <f>[1]배드민턴2!F21</f>
        <v>400</v>
      </c>
      <c r="R19" s="8">
        <f>[1]태권도2!F21</f>
        <v>606</v>
      </c>
      <c r="S19" s="8">
        <f>[1]볼링2!F21</f>
        <v>200</v>
      </c>
      <c r="T19" s="8">
        <f>[1]골프2!E21</f>
        <v>762</v>
      </c>
      <c r="U19" s="9">
        <f>[1]보디빌딩2!E21</f>
        <v>0</v>
      </c>
      <c r="V19" s="9">
        <f>[1]우슈2!E21</f>
        <v>111</v>
      </c>
      <c r="W19" s="10">
        <f>[1]사격2!E21</f>
        <v>0</v>
      </c>
      <c r="X19" s="8">
        <f>[1]당구2!E21</f>
        <v>323</v>
      </c>
      <c r="Y19" s="10">
        <v>1020</v>
      </c>
    </row>
    <row r="20" spans="1:25" s="7" customFormat="1" ht="27" customHeight="1" x14ac:dyDescent="0.3">
      <c r="A20" s="15" t="s">
        <v>41</v>
      </c>
      <c r="B20" s="10">
        <f>SUM(B5:B19)</f>
        <v>214924</v>
      </c>
      <c r="C20" s="10"/>
      <c r="D20" s="10">
        <f>SUM(D5:D19)</f>
        <v>28697</v>
      </c>
      <c r="E20" s="10">
        <f t="shared" ref="E20:X20" si="2">SUM(E5:E19)</f>
        <v>7799</v>
      </c>
      <c r="F20" s="10">
        <f t="shared" si="2"/>
        <v>12000</v>
      </c>
      <c r="G20" s="10">
        <f t="shared" si="2"/>
        <v>12000</v>
      </c>
      <c r="H20" s="10">
        <f t="shared" si="2"/>
        <v>10499</v>
      </c>
      <c r="I20" s="10">
        <f t="shared" si="2"/>
        <v>9101</v>
      </c>
      <c r="J20" s="10">
        <f t="shared" si="2"/>
        <v>12000</v>
      </c>
      <c r="K20" s="10">
        <f t="shared" si="2"/>
        <v>9099</v>
      </c>
      <c r="L20" s="10">
        <f t="shared" si="2"/>
        <v>5500</v>
      </c>
      <c r="M20" s="10">
        <f t="shared" si="2"/>
        <v>2800</v>
      </c>
      <c r="N20" s="10">
        <f t="shared" si="2"/>
        <v>9099</v>
      </c>
      <c r="O20" s="10">
        <f t="shared" si="2"/>
        <v>10502</v>
      </c>
      <c r="P20" s="10">
        <f t="shared" si="2"/>
        <v>9099</v>
      </c>
      <c r="Q20" s="10">
        <f t="shared" si="2"/>
        <v>12000</v>
      </c>
      <c r="R20" s="10">
        <f t="shared" si="2"/>
        <v>10501</v>
      </c>
      <c r="S20" s="10">
        <f t="shared" si="2"/>
        <v>12000</v>
      </c>
      <c r="T20" s="10">
        <f t="shared" si="2"/>
        <v>11999</v>
      </c>
      <c r="U20" s="10">
        <f t="shared" si="2"/>
        <v>6599</v>
      </c>
      <c r="V20" s="10">
        <f t="shared" si="2"/>
        <v>3601</v>
      </c>
      <c r="W20" s="10">
        <f t="shared" si="2"/>
        <v>5499</v>
      </c>
      <c r="X20" s="10">
        <f t="shared" si="2"/>
        <v>6600</v>
      </c>
      <c r="Y20" s="10"/>
    </row>
  </sheetData>
  <mergeCells count="1">
    <mergeCell ref="A2:Y2"/>
  </mergeCells>
  <phoneticPr fontId="3" type="noConversion"/>
  <printOptions horizontalCentered="1"/>
  <pageMargins left="0.19685039370078741" right="0.19685039370078741" top="0.39370078740157483" bottom="0.39370078740157483" header="0" footer="0"/>
  <pageSetup paperSize="9" scale="91" orientation="landscape" r:id="rId1"/>
  <headerFooter alignWithMargins="0">
    <oddFooter>&amp;C- 11 -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종합득점(2부)</vt:lpstr>
      <vt:lpstr>'종합득점(2부)'!Print_Area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2016-05-02T02:09:36Z</dcterms:created>
  <dcterms:modified xsi:type="dcterms:W3CDTF">2016-05-02T08:53:11Z</dcterms:modified>
</cp:coreProperties>
</file>